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17052021\"/>
    </mc:Choice>
  </mc:AlternateContent>
  <bookViews>
    <workbookView xWindow="285" yWindow="-270" windowWidth="15195" windowHeight="9975"/>
  </bookViews>
  <sheets>
    <sheet name="анализ 1" sheetId="1" r:id="rId1"/>
  </sheets>
  <definedNames>
    <definedName name="_xlnm.Print_Titles" localSheetId="0">'анализ 1'!$8:$8</definedName>
    <definedName name="_xlnm.Print_Area" localSheetId="0">'анализ 1'!$A$1:$F$105</definedName>
  </definedNames>
  <calcPr calcId="162913" fullCalcOnLoad="1"/>
</workbook>
</file>

<file path=xl/calcChain.xml><?xml version="1.0" encoding="utf-8"?>
<calcChain xmlns="http://schemas.openxmlformats.org/spreadsheetml/2006/main">
  <c r="F103" i="1" l="1"/>
  <c r="F102" i="1" s="1"/>
  <c r="E102" i="1"/>
  <c r="D102" i="1"/>
  <c r="F101" i="1"/>
  <c r="F100" i="1" s="1"/>
  <c r="F99" i="1" s="1"/>
  <c r="F98" i="1" s="1"/>
  <c r="E100" i="1"/>
  <c r="D100" i="1"/>
  <c r="D99" i="1"/>
  <c r="D98" i="1" s="1"/>
  <c r="E99" i="1"/>
  <c r="E98" i="1" s="1"/>
  <c r="F97" i="1"/>
  <c r="F96" i="1"/>
  <c r="F95" i="1" s="1"/>
  <c r="E96" i="1"/>
  <c r="D96" i="1"/>
  <c r="D95" i="1"/>
  <c r="E95" i="1"/>
  <c r="F94" i="1"/>
  <c r="F93" i="1"/>
  <c r="F92" i="1"/>
  <c r="E93" i="1"/>
  <c r="E92" i="1" s="1"/>
  <c r="D93" i="1"/>
  <c r="D92" i="1"/>
  <c r="F91" i="1"/>
  <c r="F90" i="1" s="1"/>
  <c r="F89" i="1" s="1"/>
  <c r="E90" i="1"/>
  <c r="E89" i="1" s="1"/>
  <c r="D90" i="1"/>
  <c r="D89" i="1"/>
  <c r="F88" i="1"/>
  <c r="F87" i="1"/>
  <c r="F86" i="1" s="1"/>
  <c r="E87" i="1"/>
  <c r="E86" i="1" s="1"/>
  <c r="D87" i="1"/>
  <c r="D86" i="1" s="1"/>
  <c r="D85" i="1" s="1"/>
  <c r="F84" i="1"/>
  <c r="F83" i="1"/>
  <c r="E83" i="1"/>
  <c r="D83" i="1"/>
  <c r="F82" i="1"/>
  <c r="F81" i="1" s="1"/>
  <c r="F80" i="1" s="1"/>
  <c r="E81" i="1"/>
  <c r="E80" i="1" s="1"/>
  <c r="D81" i="1"/>
  <c r="D80" i="1" s="1"/>
  <c r="F79" i="1"/>
  <c r="F78" i="1"/>
  <c r="F77" i="1" s="1"/>
  <c r="F76" i="1" s="1"/>
  <c r="E78" i="1"/>
  <c r="E77" i="1" s="1"/>
  <c r="E76" i="1" s="1"/>
  <c r="D78" i="1"/>
  <c r="D77" i="1" s="1"/>
  <c r="D76" i="1" s="1"/>
  <c r="F75" i="1"/>
  <c r="F74" i="1" s="1"/>
  <c r="F73" i="1" s="1"/>
  <c r="E74" i="1"/>
  <c r="E73" i="1" s="1"/>
  <c r="D74" i="1"/>
  <c r="D73" i="1"/>
  <c r="F72" i="1"/>
  <c r="F71" i="1"/>
  <c r="F70" i="1" s="1"/>
  <c r="E71" i="1"/>
  <c r="E70" i="1" s="1"/>
  <c r="D71" i="1"/>
  <c r="D70" i="1"/>
  <c r="F69" i="1"/>
  <c r="F68" i="1"/>
  <c r="F67" i="1"/>
  <c r="E68" i="1"/>
  <c r="E67" i="1" s="1"/>
  <c r="D68" i="1"/>
  <c r="D67" i="1" s="1"/>
  <c r="F66" i="1"/>
  <c r="F65" i="1" s="1"/>
  <c r="E65" i="1"/>
  <c r="D65" i="1"/>
  <c r="D60" i="1" s="1"/>
  <c r="F64" i="1"/>
  <c r="F63" i="1" s="1"/>
  <c r="E63" i="1"/>
  <c r="D63" i="1"/>
  <c r="F62" i="1"/>
  <c r="F61" i="1" s="1"/>
  <c r="F60" i="1" s="1"/>
  <c r="E61" i="1"/>
  <c r="E60" i="1"/>
  <c r="D61" i="1"/>
  <c r="F58" i="1"/>
  <c r="F57" i="1" s="1"/>
  <c r="F56" i="1" s="1"/>
  <c r="F55" i="1" s="1"/>
  <c r="F54" i="1" s="1"/>
  <c r="E57" i="1"/>
  <c r="E56" i="1" s="1"/>
  <c r="E55" i="1" s="1"/>
  <c r="E54" i="1" s="1"/>
  <c r="D57" i="1"/>
  <c r="D56" i="1" s="1"/>
  <c r="D55" i="1" s="1"/>
  <c r="D54" i="1" s="1"/>
  <c r="F53" i="1"/>
  <c r="F52" i="1" s="1"/>
  <c r="F51" i="1" s="1"/>
  <c r="F50" i="1" s="1"/>
  <c r="F49" i="1" s="1"/>
  <c r="E52" i="1"/>
  <c r="D52" i="1"/>
  <c r="D51" i="1"/>
  <c r="D50" i="1" s="1"/>
  <c r="D49" i="1" s="1"/>
  <c r="E51" i="1"/>
  <c r="E50" i="1" s="1"/>
  <c r="E49" i="1" s="1"/>
  <c r="F48" i="1"/>
  <c r="F47" i="1" s="1"/>
  <c r="E47" i="1"/>
  <c r="E42" i="1" s="1"/>
  <c r="E41" i="1" s="1"/>
  <c r="E40" i="1" s="1"/>
  <c r="D47" i="1"/>
  <c r="F46" i="1"/>
  <c r="F45" i="1" s="1"/>
  <c r="E45" i="1"/>
  <c r="D45" i="1"/>
  <c r="F44" i="1"/>
  <c r="F43" i="1" s="1"/>
  <c r="E43" i="1"/>
  <c r="D43" i="1"/>
  <c r="D42" i="1"/>
  <c r="D41" i="1" s="1"/>
  <c r="D40" i="1" s="1"/>
  <c r="F38" i="1"/>
  <c r="F37" i="1" s="1"/>
  <c r="F36" i="1" s="1"/>
  <c r="F35" i="1" s="1"/>
  <c r="E37" i="1"/>
  <c r="D37" i="1"/>
  <c r="D36" i="1"/>
  <c r="D35" i="1" s="1"/>
  <c r="E36" i="1"/>
  <c r="E35" i="1"/>
  <c r="F34" i="1"/>
  <c r="F33" i="1" s="1"/>
  <c r="F32" i="1" s="1"/>
  <c r="E33" i="1"/>
  <c r="E32" i="1" s="1"/>
  <c r="D33" i="1"/>
  <c r="D32" i="1" s="1"/>
  <c r="F31" i="1"/>
  <c r="F30" i="1" s="1"/>
  <c r="F29" i="1" s="1"/>
  <c r="E30" i="1"/>
  <c r="E29" i="1" s="1"/>
  <c r="D30" i="1"/>
  <c r="D29" i="1" s="1"/>
  <c r="F28" i="1"/>
  <c r="F27" i="1"/>
  <c r="F26" i="1" s="1"/>
  <c r="E27" i="1"/>
  <c r="D27" i="1"/>
  <c r="D26" i="1" s="1"/>
  <c r="E26" i="1"/>
  <c r="F25" i="1"/>
  <c r="F24" i="1" s="1"/>
  <c r="F23" i="1" s="1"/>
  <c r="E24" i="1"/>
  <c r="E23" i="1"/>
  <c r="D24" i="1"/>
  <c r="D23" i="1" s="1"/>
  <c r="F20" i="1"/>
  <c r="F19" i="1"/>
  <c r="F18" i="1" s="1"/>
  <c r="F17" i="1" s="1"/>
  <c r="F16" i="1" s="1"/>
  <c r="F15" i="1" s="1"/>
  <c r="E19" i="1"/>
  <c r="E18" i="1" s="1"/>
  <c r="E17" i="1" s="1"/>
  <c r="E16" i="1" s="1"/>
  <c r="E15" i="1" s="1"/>
  <c r="D19" i="1"/>
  <c r="D18" i="1"/>
  <c r="D17" i="1" s="1"/>
  <c r="D16" i="1" s="1"/>
  <c r="D15" i="1" s="1"/>
  <c r="F14" i="1"/>
  <c r="F13" i="1"/>
  <c r="F12" i="1" s="1"/>
  <c r="F11" i="1" s="1"/>
  <c r="F10" i="1" s="1"/>
  <c r="E13" i="1"/>
  <c r="E12" i="1"/>
  <c r="E11" i="1" s="1"/>
  <c r="E10" i="1" s="1"/>
  <c r="D13" i="1"/>
  <c r="D12" i="1" s="1"/>
  <c r="D11" i="1" s="1"/>
  <c r="D10" i="1" s="1"/>
  <c r="D59" i="1" l="1"/>
  <c r="D22" i="1"/>
  <c r="D21" i="1" s="1"/>
  <c r="D9" i="1" s="1"/>
  <c r="F42" i="1"/>
  <c r="F41" i="1" s="1"/>
  <c r="F40" i="1" s="1"/>
  <c r="F39" i="1" s="1"/>
  <c r="E59" i="1"/>
  <c r="F22" i="1"/>
  <c r="F21" i="1" s="1"/>
  <c r="F9" i="1" s="1"/>
  <c r="E85" i="1"/>
  <c r="E22" i="1"/>
  <c r="E21" i="1" s="1"/>
  <c r="E9" i="1" s="1"/>
  <c r="F85" i="1"/>
  <c r="F59" i="1"/>
  <c r="D39" i="1"/>
  <c r="E39" i="1"/>
</calcChain>
</file>

<file path=xl/sharedStrings.xml><?xml version="1.0" encoding="utf-8"?>
<sst xmlns="http://schemas.openxmlformats.org/spreadsheetml/2006/main" count="252" uniqueCount="108">
  <si>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</si>
  <si>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</si>
  <si>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</si>
  <si>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</si>
  <si>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</si>
  <si>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</si>
  <si>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</si>
  <si>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</si>
  <si>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</si>
  <si>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</si>
  <si>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</si>
  <si>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</si>
  <si>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</si>
  <si>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</si>
  <si>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</si>
  <si>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</si>
  <si>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</si>
  <si>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</si>
  <si>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</si>
  <si>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</si>
  <si>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</si>
  <si>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</si>
  <si>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</si>
  <si>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</si>
  <si>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Группы и подгруппы видов расходов</t>
  </si>
  <si>
    <t>90 0 00 00000</t>
  </si>
  <si>
    <t>74 0 00 00000</t>
  </si>
  <si>
    <t>74 0 00 00450</t>
  </si>
  <si>
    <t>99 9 00 00000</t>
  </si>
  <si>
    <t>99 9 00 51180</t>
  </si>
  <si>
    <t>74 0 00 00400</t>
  </si>
  <si>
    <t>Резервные фонды местных администраций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</si>
  <si>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</si>
  <si>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</si>
  <si>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</si>
  <si>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</si>
  <si>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</si>
  <si>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</si>
  <si>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</si>
  <si>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Основное мероприятие "Социальная поддержка граждан"</t>
  </si>
  <si>
    <t>20 0 00 00000</t>
  </si>
  <si>
    <t>20 0 01 00000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</si>
  <si>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</si>
  <si>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</si>
  <si>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</si>
  <si>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</si>
  <si>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</si>
  <si>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</si>
  <si>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</si>
  <si>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</si>
  <si>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</si>
  <si>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</si>
  <si>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90 0 00 01500</t>
  </si>
  <si>
    <t>Осуществление части полномочий по решению вопросов местного значения сельских поселений</t>
  </si>
  <si>
    <t>90 0 00 05000</t>
  </si>
  <si>
    <t>Утвержденная роспись</t>
  </si>
  <si>
    <t>Поправки</t>
  </si>
  <si>
    <t>Уточненная роспись</t>
  </si>
  <si>
    <t>Обеспечение деятельности представительного органа сельского поселения</t>
  </si>
  <si>
    <t>Депутаты представительного органа муниципального образования</t>
  </si>
  <si>
    <t>Уплата налогов, сборов и иных платежей</t>
  </si>
  <si>
    <t>81 0 00 00000</t>
  </si>
  <si>
    <t>81 0 00 00420</t>
  </si>
  <si>
    <t>850</t>
  </si>
  <si>
    <t>Предупреждение и ликвидация последствий чрезвычайных ситуаций природного и техногенного характера, гражданская оборона</t>
  </si>
  <si>
    <t>90 0 00 01000</t>
  </si>
  <si>
    <t>Прочие мероприятия по благоустройству</t>
  </si>
  <si>
    <t>05 0 01 05250</t>
  </si>
  <si>
    <t>Распределение бюджетных ассигнований бюджета сельского поселения "Село Коллонтай"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2021 год</t>
  </si>
  <si>
    <t>Муниципальная программа  "Физкультура и спорт в сельском поселении "Село Коллонтай"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</si>
  <si>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</si>
  <si>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</si>
  <si>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02 0 00 00000</t>
  </si>
  <si>
    <t>02 0 01 00000</t>
  </si>
  <si>
    <t>02 0 01 11050</t>
  </si>
  <si>
    <t>Муниципальная программа "Развитие и поддержка дорожного хозяйства в сельском поселении "Село Коллонтай"</t>
  </si>
  <si>
    <t>Подпрограмма "Совершенствование и развитие сети автомобильных дорог сельского поселения "Село Коллонтай"</t>
  </si>
  <si>
    <t>Основное мероприятие "Ремонт и содержание автомобильных дорог"</t>
  </si>
  <si>
    <t>Поддержка дорожного хозяйства</t>
  </si>
  <si>
    <t>04 0 00 00000</t>
  </si>
  <si>
    <t>04 1 00 00000</t>
  </si>
  <si>
    <t>04 1 01 00000</t>
  </si>
  <si>
    <t>04 1 01 04090</t>
  </si>
  <si>
    <t>Муниципальная программа "Благоустройство территории сельского поселения "Село Коллонтай"</t>
  </si>
  <si>
    <t>Реализация мероприятий по вывозу ТКО сельских поселений</t>
  </si>
  <si>
    <t>Озеленение</t>
  </si>
  <si>
    <t>05 0 01 02130</t>
  </si>
  <si>
    <t>05 0 01 03250</t>
  </si>
  <si>
    <t>Муниципальная программа "Обеспечение доступным и комфортным жильем и коммунальными услугами населения сельского поселения "Село Коллонтай"</t>
  </si>
  <si>
    <t>Подпрограмма "Чистая вода в сельском поселении "Село Коллонтай"</t>
  </si>
  <si>
    <t>06 0 00 00000</t>
  </si>
  <si>
    <t>06 2 01 03100</t>
  </si>
  <si>
    <t>Муниципальная программа "Развитие культуры в сельском поселении "Село Коллонтай"</t>
  </si>
  <si>
    <t>Расходы на выплаты персоналу казенных учреждений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</si>
  <si>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</si>
  <si>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</si>
  <si>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110</t>
  </si>
  <si>
    <t>08 2 00 00000</t>
  </si>
  <si>
    <t>08 2 01 00000</t>
  </si>
  <si>
    <t>08 2 01 00260</t>
  </si>
  <si>
    <t>Муниципальная программа "Социальная поддержка граждан в сельском поселении "Село Коллонтай"</t>
  </si>
  <si>
    <t>20 0 01 01208</t>
  </si>
  <si>
    <t>Муниципальная программа "Развитие муниципальной службы в сельском поселении "Село Коллонтай"</t>
  </si>
  <si>
    <t>74 0 00 00600</t>
  </si>
  <si>
    <t>74 0 00 00920</t>
  </si>
  <si>
    <t>81 0 00 00400</t>
  </si>
  <si>
    <t>Осуществление переданных полномочий по осуществлению внешнего муниципального финансового контроля</t>
  </si>
  <si>
    <t xml:space="preserve"> Приложение №3                                                                                                                                                                              к Решению Сельской Думы от 26  апреля 2021г. № 09                                                                       "О внесении изменений и дополнений в Решение Сельской Думы                                                   сельского поселения "Село Коллонтай" от 21.12.2020г. №55                                                             "О бюджете сельского поселения "Село Коллонтай"                                                                            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</si>
</sst>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8" fillId="0" borderId="7">
      <alignment horizontal="left" vertical="top" wrapText="1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5" fillId="0" borderId="0" xfId="0" applyFont="1"/>
    <xf numFmtId="0" fontId="7" fillId="2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/>
    </xf>
    <xf numFmtId="49" fontId="8" fillId="0" borderId="7" xfId="1" applyNumberFormat="1" applyProtection="1">
      <alignment horizontal="left" vertical="top" wrapText="1"/>
    </xf>
    <xf numFmtId="49" fontId="1" fillId="0" borderId="2" xfId="0" applyNumberFormat="1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4" fontId="1" fillId="0" borderId="6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zoomScaleNormal="100" zoomScaleSheetLayoutView="100" workbookViewId="0">
      <selection activeCell="I3" sqref="I3"/>
    </sheetView>
  </sheetViews>
  <sheetFormatPr defaultRowHeight="12.75" x14ac:dyDescent="0.2"/>
  <cols>
    <col min="1" max="1" width="69.85546875" style="5" customWidth="1"/>
    <col min="2" max="2" width="15.85546875" style="7" customWidth="1"/>
    <col min="3" max="3" width="9.85546875" style="6" customWidth="1"/>
    <col min="4" max="4" width="13.5703125" style="4" customWidth="1"/>
    <col min="5" max="5" width="12.5703125" style="4" customWidth="1"/>
    <col min="6" max="6" width="13.42578125" style="4" customWidth="1"/>
    <col min="7" max="16384" width="9.140625" style="1"/>
  </cols>
  <sheetData>
    <row r="1" spans="1:6" ht="81.75" customHeight="1" x14ac:dyDescent="0.2">
      <c r="B1" s="46" t="s">
        <v>107</v>
      </c>
      <c r="C1" s="46"/>
      <c r="D1" s="46"/>
      <c r="E1" s="46"/>
      <c r="F1" s="46"/>
    </row>
    <row r="2" spans="1:6" ht="35.25" customHeight="1" x14ac:dyDescent="0.2">
      <c r="A2" s="48"/>
      <c r="B2" s="48"/>
      <c r="C2" s="48"/>
      <c r="D2" s="48"/>
      <c r="E2" s="18"/>
      <c r="F2" s="18"/>
    </row>
    <row r="3" spans="1:6" ht="15.75" customHeight="1" x14ac:dyDescent="0.2">
      <c r="A3" s="47" t="s">
        <v>68</v>
      </c>
      <c r="B3" s="47"/>
      <c r="C3" s="47"/>
      <c r="D3" s="47"/>
      <c r="E3" s="47"/>
      <c r="F3" s="47"/>
    </row>
    <row r="4" spans="1:6" ht="15.75" customHeight="1" x14ac:dyDescent="0.2">
      <c r="A4" s="47"/>
      <c r="B4" s="47"/>
      <c r="C4" s="47"/>
      <c r="D4" s="47"/>
      <c r="E4" s="47"/>
      <c r="F4" s="47"/>
    </row>
    <row r="5" spans="1:6" ht="20.25" customHeight="1" x14ac:dyDescent="0.2">
      <c r="A5" s="47"/>
      <c r="B5" s="47"/>
      <c r="C5" s="47"/>
      <c r="D5" s="47"/>
      <c r="E5" s="47"/>
      <c r="F5" s="47"/>
    </row>
    <row r="6" spans="1:6" ht="20.25" customHeight="1" x14ac:dyDescent="0.2">
      <c r="A6" s="17"/>
      <c r="B6" s="17"/>
      <c r="C6" s="17"/>
      <c r="D6" s="17"/>
      <c r="E6" s="17"/>
      <c r="F6" s="17"/>
    </row>
    <row r="7" spans="1:6" x14ac:dyDescent="0.2">
      <c r="F7" s="4" t="s">
        <v>2</v>
      </c>
    </row>
    <row r="8" spans="1:6" ht="66" customHeight="1" x14ac:dyDescent="0.2">
      <c r="A8" s="19" t="s">
        <v>1</v>
      </c>
      <c r="B8" s="20" t="s">
        <v>3</v>
      </c>
      <c r="C8" s="20" t="s">
        <v>24</v>
      </c>
      <c r="D8" s="21" t="s">
        <v>55</v>
      </c>
      <c r="E8" s="21" t="s">
        <v>56</v>
      </c>
      <c r="F8" s="21" t="s">
        <v>57</v>
      </c>
    </row>
    <row r="9" spans="1:6" s="3" customFormat="1" x14ac:dyDescent="0.2">
      <c r="A9" s="22" t="s">
        <v>0</v>
      </c>
      <c r="B9" s="23"/>
      <c r="C9" s="24"/>
      <c r="D9" s="25">
        <f>D10+D15+D21+D35+D39+D54+D59+D76+D85+D98</f>
        <v>15311979.5</v>
      </c>
      <c r="E9" s="25">
        <f>E10+E15+E21+E35+E39+E54+E59+E76+E85+E98</f>
        <v>6893305.9499999993</v>
      </c>
      <c r="F9" s="25">
        <f>F10+F15+F21+F35+F39+F54+F59+F76+F85+F98</f>
        <v>22205285.449999999</v>
      </c>
    </row>
    <row r="10" spans="1:6" s="2" customFormat="1" ht="25.5" x14ac:dyDescent="0.2">
      <c r="A10" s="34" t="s">
        <v>69</v>
      </c>
      <c r="B10" s="32" t="s">
        <v>72</v>
      </c>
      <c r="C10" s="32"/>
      <c r="D10" s="35">
        <f>D11</f>
        <v>450000</v>
      </c>
      <c r="E10" s="35">
        <f t="shared" ref="E10:F13" si="0">E11</f>
        <v>-50000</v>
      </c>
      <c r="F10" s="35">
        <f t="shared" si="0"/>
        <v>400000</v>
      </c>
    </row>
    <row r="11" spans="1:6" ht="25.5" x14ac:dyDescent="0.2">
      <c r="A11" s="29" t="s">
        <v>70</v>
      </c>
      <c r="B11" s="31" t="s">
        <v>73</v>
      </c>
      <c r="C11" s="32"/>
      <c r="D11" s="33">
        <f>D12</f>
        <v>450000</v>
      </c>
      <c r="E11" s="33">
        <f t="shared" si="0"/>
        <v>-50000</v>
      </c>
      <c r="F11" s="33">
        <f t="shared" si="0"/>
        <v>400000</v>
      </c>
    </row>
    <row r="12" spans="1:6" x14ac:dyDescent="0.2">
      <c r="A12" s="30" t="s">
        <v>71</v>
      </c>
      <c r="B12" s="31" t="s">
        <v>74</v>
      </c>
      <c r="C12" s="31"/>
      <c r="D12" s="33">
        <f>D13</f>
        <v>450000</v>
      </c>
      <c r="E12" s="33">
        <f t="shared" si="0"/>
        <v>-50000</v>
      </c>
      <c r="F12" s="33">
        <f t="shared" si="0"/>
        <v>400000</v>
      </c>
    </row>
    <row r="13" spans="1:6" x14ac:dyDescent="0.2">
      <c r="A13" s="30" t="s">
        <v>11</v>
      </c>
      <c r="B13" s="31" t="s">
        <v>74</v>
      </c>
      <c r="C13" s="31" t="s">
        <v>9</v>
      </c>
      <c r="D13" s="27">
        <f>D14</f>
        <v>450000</v>
      </c>
      <c r="E13" s="27">
        <f t="shared" si="0"/>
        <v>-50000</v>
      </c>
      <c r="F13" s="27">
        <f t="shared" si="0"/>
        <v>400000</v>
      </c>
    </row>
    <row r="14" spans="1:6" ht="25.5" x14ac:dyDescent="0.2">
      <c r="A14" s="30" t="s">
        <v>12</v>
      </c>
      <c r="B14" s="31" t="s">
        <v>74</v>
      </c>
      <c r="C14" s="31" t="s">
        <v>10</v>
      </c>
      <c r="D14" s="27">
        <v>450000</v>
      </c>
      <c r="E14" s="27">
        <v>-50000</v>
      </c>
      <c r="F14" s="27">
        <f>D14+E14</f>
        <v>400000</v>
      </c>
    </row>
    <row r="15" spans="1:6" s="2" customFormat="1" ht="25.5" x14ac:dyDescent="0.2">
      <c r="A15" s="40" t="s">
        <v>75</v>
      </c>
      <c r="B15" s="32" t="s">
        <v>79</v>
      </c>
      <c r="C15" s="37"/>
      <c r="D15" s="26">
        <f t="shared" ref="D15:F19" si="1">D16</f>
        <v>2672015.4</v>
      </c>
      <c r="E15" s="26">
        <f t="shared" si="1"/>
        <v>3300655.68</v>
      </c>
      <c r="F15" s="26">
        <f t="shared" si="1"/>
        <v>5972671.0800000001</v>
      </c>
    </row>
    <row r="16" spans="1:6" ht="25.5" x14ac:dyDescent="0.2">
      <c r="A16" s="36" t="s">
        <v>76</v>
      </c>
      <c r="B16" s="31" t="s">
        <v>80</v>
      </c>
      <c r="C16" s="37"/>
      <c r="D16" s="27">
        <f t="shared" si="1"/>
        <v>2672015.4</v>
      </c>
      <c r="E16" s="27">
        <f t="shared" si="1"/>
        <v>3300655.68</v>
      </c>
      <c r="F16" s="27">
        <f t="shared" si="1"/>
        <v>5972671.0800000001</v>
      </c>
    </row>
    <row r="17" spans="1:6" x14ac:dyDescent="0.2">
      <c r="A17" s="36" t="s">
        <v>77</v>
      </c>
      <c r="B17" s="31" t="s">
        <v>81</v>
      </c>
      <c r="C17" s="37"/>
      <c r="D17" s="27">
        <f t="shared" si="1"/>
        <v>2672015.4</v>
      </c>
      <c r="E17" s="27">
        <f t="shared" si="1"/>
        <v>3300655.68</v>
      </c>
      <c r="F17" s="27">
        <f t="shared" si="1"/>
        <v>5972671.0800000001</v>
      </c>
    </row>
    <row r="18" spans="1:6" x14ac:dyDescent="0.2">
      <c r="A18" s="29" t="s">
        <v>78</v>
      </c>
      <c r="B18" s="31" t="s">
        <v>82</v>
      </c>
      <c r="C18" s="37"/>
      <c r="D18" s="27">
        <f t="shared" si="1"/>
        <v>2672015.4</v>
      </c>
      <c r="E18" s="27">
        <f t="shared" si="1"/>
        <v>3300655.68</v>
      </c>
      <c r="F18" s="27">
        <f t="shared" si="1"/>
        <v>5972671.0800000001</v>
      </c>
    </row>
    <row r="19" spans="1:6" x14ac:dyDescent="0.2">
      <c r="A19" s="30" t="s">
        <v>11</v>
      </c>
      <c r="B19" s="31" t="s">
        <v>82</v>
      </c>
      <c r="C19" s="38" t="s">
        <v>9</v>
      </c>
      <c r="D19" s="39">
        <f t="shared" si="1"/>
        <v>2672015.4</v>
      </c>
      <c r="E19" s="39">
        <f t="shared" si="1"/>
        <v>3300655.68</v>
      </c>
      <c r="F19" s="39">
        <f t="shared" si="1"/>
        <v>5972671.0800000001</v>
      </c>
    </row>
    <row r="20" spans="1:6" ht="25.5" x14ac:dyDescent="0.2">
      <c r="A20" s="30" t="s">
        <v>12</v>
      </c>
      <c r="B20" s="31" t="s">
        <v>82</v>
      </c>
      <c r="C20" s="38" t="s">
        <v>10</v>
      </c>
      <c r="D20" s="33">
        <v>2672015.4</v>
      </c>
      <c r="E20" s="33">
        <v>3300655.68</v>
      </c>
      <c r="F20" s="27">
        <f>D20+E20</f>
        <v>5972671.0800000001</v>
      </c>
    </row>
    <row r="21" spans="1:6" ht="25.5" x14ac:dyDescent="0.2">
      <c r="A21" s="34" t="s">
        <v>83</v>
      </c>
      <c r="B21" s="32" t="s">
        <v>34</v>
      </c>
      <c r="C21" s="32"/>
      <c r="D21" s="35">
        <f>D22</f>
        <v>3740000</v>
      </c>
      <c r="E21" s="35">
        <f>E22</f>
        <v>1730000</v>
      </c>
      <c r="F21" s="35">
        <f>F22</f>
        <v>5470000</v>
      </c>
    </row>
    <row r="22" spans="1:6" x14ac:dyDescent="0.2">
      <c r="A22" s="29" t="s">
        <v>35</v>
      </c>
      <c r="B22" s="31" t="s">
        <v>36</v>
      </c>
      <c r="C22" s="32"/>
      <c r="D22" s="33">
        <f>D23+D26+D29+D32</f>
        <v>3740000</v>
      </c>
      <c r="E22" s="33">
        <f>E23+E26+E29+E32</f>
        <v>1730000</v>
      </c>
      <c r="F22" s="33">
        <f>F23+F26+F29+F32</f>
        <v>5470000</v>
      </c>
    </row>
    <row r="23" spans="1:6" x14ac:dyDescent="0.2">
      <c r="A23" s="29" t="s">
        <v>45</v>
      </c>
      <c r="B23" s="31" t="s">
        <v>44</v>
      </c>
      <c r="C23" s="32"/>
      <c r="D23" s="33">
        <f t="shared" ref="D23:F24" si="2">D24</f>
        <v>2740000</v>
      </c>
      <c r="E23" s="33">
        <f t="shared" si="2"/>
        <v>730000</v>
      </c>
      <c r="F23" s="33">
        <f t="shared" si="2"/>
        <v>3470000</v>
      </c>
    </row>
    <row r="24" spans="1:6" x14ac:dyDescent="0.2">
      <c r="A24" s="30" t="s">
        <v>11</v>
      </c>
      <c r="B24" s="31" t="s">
        <v>44</v>
      </c>
      <c r="C24" s="31" t="s">
        <v>9</v>
      </c>
      <c r="D24" s="33">
        <f t="shared" si="2"/>
        <v>2740000</v>
      </c>
      <c r="E24" s="33">
        <f t="shared" si="2"/>
        <v>730000</v>
      </c>
      <c r="F24" s="33">
        <f t="shared" si="2"/>
        <v>3470000</v>
      </c>
    </row>
    <row r="25" spans="1:6" ht="25.5" x14ac:dyDescent="0.2">
      <c r="A25" s="30" t="s">
        <v>12</v>
      </c>
      <c r="B25" s="31" t="s">
        <v>44</v>
      </c>
      <c r="C25" s="31" t="s">
        <v>10</v>
      </c>
      <c r="D25" s="33">
        <v>2740000</v>
      </c>
      <c r="E25" s="33">
        <v>730000</v>
      </c>
      <c r="F25" s="27">
        <f>D25+E25</f>
        <v>3470000</v>
      </c>
    </row>
    <row r="26" spans="1:6" x14ac:dyDescent="0.2">
      <c r="A26" s="29" t="s">
        <v>84</v>
      </c>
      <c r="B26" s="31" t="s">
        <v>86</v>
      </c>
      <c r="C26" s="37"/>
      <c r="D26" s="41">
        <f t="shared" ref="D26:F27" si="3">D27</f>
        <v>100000</v>
      </c>
      <c r="E26" s="41">
        <f t="shared" si="3"/>
        <v>0</v>
      </c>
      <c r="F26" s="41">
        <f t="shared" si="3"/>
        <v>100000</v>
      </c>
    </row>
    <row r="27" spans="1:6" x14ac:dyDescent="0.2">
      <c r="A27" s="30" t="s">
        <v>11</v>
      </c>
      <c r="B27" s="31" t="s">
        <v>86</v>
      </c>
      <c r="C27" s="38" t="s">
        <v>9</v>
      </c>
      <c r="D27" s="41">
        <f t="shared" si="3"/>
        <v>100000</v>
      </c>
      <c r="E27" s="41">
        <f t="shared" si="3"/>
        <v>0</v>
      </c>
      <c r="F27" s="41">
        <f t="shared" si="3"/>
        <v>100000</v>
      </c>
    </row>
    <row r="28" spans="1:6" s="2" customFormat="1" ht="25.5" x14ac:dyDescent="0.2">
      <c r="A28" s="30" t="s">
        <v>12</v>
      </c>
      <c r="B28" s="31" t="s">
        <v>86</v>
      </c>
      <c r="C28" s="38" t="s">
        <v>10</v>
      </c>
      <c r="D28" s="41">
        <v>100000</v>
      </c>
      <c r="E28" s="41">
        <v>0</v>
      </c>
      <c r="F28" s="27">
        <f>D28+E28</f>
        <v>100000</v>
      </c>
    </row>
    <row r="29" spans="1:6" s="2" customFormat="1" x14ac:dyDescent="0.2">
      <c r="A29" s="29" t="s">
        <v>85</v>
      </c>
      <c r="B29" s="31" t="s">
        <v>87</v>
      </c>
      <c r="C29" s="37"/>
      <c r="D29" s="41">
        <f t="shared" ref="D29:F30" si="4">D30</f>
        <v>50000</v>
      </c>
      <c r="E29" s="41">
        <f t="shared" si="4"/>
        <v>0</v>
      </c>
      <c r="F29" s="41">
        <f t="shared" si="4"/>
        <v>50000</v>
      </c>
    </row>
    <row r="30" spans="1:6" s="2" customFormat="1" x14ac:dyDescent="0.2">
      <c r="A30" s="30" t="s">
        <v>11</v>
      </c>
      <c r="B30" s="31" t="s">
        <v>87</v>
      </c>
      <c r="C30" s="38" t="s">
        <v>9</v>
      </c>
      <c r="D30" s="41">
        <f t="shared" si="4"/>
        <v>50000</v>
      </c>
      <c r="E30" s="41">
        <f t="shared" si="4"/>
        <v>0</v>
      </c>
      <c r="F30" s="41">
        <f t="shared" si="4"/>
        <v>50000</v>
      </c>
    </row>
    <row r="31" spans="1:6" s="2" customFormat="1" ht="25.5" x14ac:dyDescent="0.2">
      <c r="A31" s="30" t="s">
        <v>12</v>
      </c>
      <c r="B31" s="31" t="s">
        <v>87</v>
      </c>
      <c r="C31" s="38" t="s">
        <v>10</v>
      </c>
      <c r="D31" s="41">
        <v>50000</v>
      </c>
      <c r="E31" s="41">
        <v>0</v>
      </c>
      <c r="F31" s="27">
        <f>D31+E31</f>
        <v>50000</v>
      </c>
    </row>
    <row r="32" spans="1:6" s="2" customFormat="1" x14ac:dyDescent="0.2">
      <c r="A32" s="29" t="s">
        <v>66</v>
      </c>
      <c r="B32" s="31" t="s">
        <v>67</v>
      </c>
      <c r="C32" s="37"/>
      <c r="D32" s="41">
        <f t="shared" ref="D32:F33" si="5">D33</f>
        <v>850000</v>
      </c>
      <c r="E32" s="41">
        <f t="shared" si="5"/>
        <v>1000000</v>
      </c>
      <c r="F32" s="41">
        <f t="shared" si="5"/>
        <v>1850000</v>
      </c>
    </row>
    <row r="33" spans="1:6" s="2" customFormat="1" x14ac:dyDescent="0.2">
      <c r="A33" s="30" t="s">
        <v>11</v>
      </c>
      <c r="B33" s="31" t="s">
        <v>67</v>
      </c>
      <c r="C33" s="38" t="s">
        <v>9</v>
      </c>
      <c r="D33" s="41">
        <f t="shared" si="5"/>
        <v>850000</v>
      </c>
      <c r="E33" s="41">
        <f t="shared" si="5"/>
        <v>1000000</v>
      </c>
      <c r="F33" s="41">
        <f t="shared" si="5"/>
        <v>1850000</v>
      </c>
    </row>
    <row r="34" spans="1:6" s="2" customFormat="1" ht="25.5" x14ac:dyDescent="0.2">
      <c r="A34" s="30" t="s">
        <v>12</v>
      </c>
      <c r="B34" s="31" t="s">
        <v>67</v>
      </c>
      <c r="C34" s="38" t="s">
        <v>10</v>
      </c>
      <c r="D34" s="41">
        <v>850000</v>
      </c>
      <c r="E34" s="41">
        <v>1000000</v>
      </c>
      <c r="F34" s="27">
        <f>D34+E34</f>
        <v>1850000</v>
      </c>
    </row>
    <row r="35" spans="1:6" ht="25.5" x14ac:dyDescent="0.2">
      <c r="A35" s="40" t="s">
        <v>88</v>
      </c>
      <c r="B35" s="32" t="s">
        <v>90</v>
      </c>
      <c r="C35" s="32"/>
      <c r="D35" s="35">
        <f>D36</f>
        <v>500000</v>
      </c>
      <c r="E35" s="35">
        <f t="shared" ref="E35:F37" si="6">E36</f>
        <v>400000</v>
      </c>
      <c r="F35" s="35">
        <f t="shared" si="6"/>
        <v>900000</v>
      </c>
    </row>
    <row r="36" spans="1:6" x14ac:dyDescent="0.2">
      <c r="A36" s="29" t="s">
        <v>89</v>
      </c>
      <c r="B36" s="31" t="s">
        <v>91</v>
      </c>
      <c r="C36" s="32"/>
      <c r="D36" s="33">
        <f>D37</f>
        <v>500000</v>
      </c>
      <c r="E36" s="33">
        <f t="shared" si="6"/>
        <v>400000</v>
      </c>
      <c r="F36" s="33">
        <f t="shared" si="6"/>
        <v>900000</v>
      </c>
    </row>
    <row r="37" spans="1:6" x14ac:dyDescent="0.2">
      <c r="A37" s="30" t="s">
        <v>11</v>
      </c>
      <c r="B37" s="31" t="s">
        <v>91</v>
      </c>
      <c r="C37" s="31" t="s">
        <v>9</v>
      </c>
      <c r="D37" s="33">
        <f>D38</f>
        <v>500000</v>
      </c>
      <c r="E37" s="33">
        <f t="shared" si="6"/>
        <v>400000</v>
      </c>
      <c r="F37" s="33">
        <f t="shared" si="6"/>
        <v>900000</v>
      </c>
    </row>
    <row r="38" spans="1:6" ht="25.5" x14ac:dyDescent="0.2">
      <c r="A38" s="30" t="s">
        <v>12</v>
      </c>
      <c r="B38" s="31" t="s">
        <v>91</v>
      </c>
      <c r="C38" s="31" t="s">
        <v>10</v>
      </c>
      <c r="D38" s="33">
        <v>500000</v>
      </c>
      <c r="E38" s="33">
        <v>400000</v>
      </c>
      <c r="F38" s="27">
        <f>D38+E38</f>
        <v>900000</v>
      </c>
    </row>
    <row r="39" spans="1:6" ht="25.5" x14ac:dyDescent="0.2">
      <c r="A39" s="34" t="s">
        <v>92</v>
      </c>
      <c r="B39" s="32" t="s">
        <v>38</v>
      </c>
      <c r="C39" s="32"/>
      <c r="D39" s="35">
        <f>D40+D49</f>
        <v>2957750.5</v>
      </c>
      <c r="E39" s="35">
        <f>E40+E49</f>
        <v>681150.27</v>
      </c>
      <c r="F39" s="35">
        <f>F40+F49</f>
        <v>3638900.77</v>
      </c>
    </row>
    <row r="40" spans="1:6" x14ac:dyDescent="0.2">
      <c r="A40" s="42" t="s">
        <v>49</v>
      </c>
      <c r="B40" s="31" t="s">
        <v>46</v>
      </c>
      <c r="C40" s="31"/>
      <c r="D40" s="33">
        <f t="shared" ref="D40:F41" si="7">D41</f>
        <v>2757750.5</v>
      </c>
      <c r="E40" s="33">
        <f t="shared" si="7"/>
        <v>581150.27</v>
      </c>
      <c r="F40" s="33">
        <f t="shared" si="7"/>
        <v>3338900.77</v>
      </c>
    </row>
    <row r="41" spans="1:6" x14ac:dyDescent="0.2">
      <c r="A41" s="42" t="s">
        <v>50</v>
      </c>
      <c r="B41" s="31" t="s">
        <v>47</v>
      </c>
      <c r="C41" s="31"/>
      <c r="D41" s="33">
        <f t="shared" si="7"/>
        <v>2757750.5</v>
      </c>
      <c r="E41" s="33">
        <f t="shared" si="7"/>
        <v>581150.27</v>
      </c>
      <c r="F41" s="33">
        <f t="shared" si="7"/>
        <v>3338900.77</v>
      </c>
    </row>
    <row r="42" spans="1:6" s="2" customFormat="1" x14ac:dyDescent="0.2">
      <c r="A42" s="42" t="s">
        <v>37</v>
      </c>
      <c r="B42" s="31" t="s">
        <v>48</v>
      </c>
      <c r="C42" s="31"/>
      <c r="D42" s="33">
        <f>D43+D45+D47</f>
        <v>2757750.5</v>
      </c>
      <c r="E42" s="33">
        <f>E43+E45+E47</f>
        <v>581150.27</v>
      </c>
      <c r="F42" s="33">
        <f>F43+F45+F47</f>
        <v>3338900.77</v>
      </c>
    </row>
    <row r="43" spans="1:6" ht="38.25" x14ac:dyDescent="0.2">
      <c r="A43" s="42" t="s">
        <v>17</v>
      </c>
      <c r="B43" s="31" t="s">
        <v>48</v>
      </c>
      <c r="C43" s="31" t="s">
        <v>6</v>
      </c>
      <c r="D43" s="33">
        <f>D44</f>
        <v>2067750.5</v>
      </c>
      <c r="E43" s="33">
        <f>E44</f>
        <v>581150.27</v>
      </c>
      <c r="F43" s="33">
        <f>F44</f>
        <v>2648900.77</v>
      </c>
    </row>
    <row r="44" spans="1:6" x14ac:dyDescent="0.2">
      <c r="A44" s="42" t="s">
        <v>93</v>
      </c>
      <c r="B44" s="31" t="s">
        <v>48</v>
      </c>
      <c r="C44" s="31" t="s">
        <v>96</v>
      </c>
      <c r="D44" s="33">
        <v>2067750.5</v>
      </c>
      <c r="E44" s="33">
        <v>581150.27</v>
      </c>
      <c r="F44" s="27">
        <f>D44+E44</f>
        <v>2648900.77</v>
      </c>
    </row>
    <row r="45" spans="1:6" x14ac:dyDescent="0.2">
      <c r="A45" s="30" t="s">
        <v>11</v>
      </c>
      <c r="B45" s="31" t="s">
        <v>48</v>
      </c>
      <c r="C45" s="31" t="s">
        <v>9</v>
      </c>
      <c r="D45" s="33">
        <f>D46</f>
        <v>685000</v>
      </c>
      <c r="E45" s="33">
        <f>E46</f>
        <v>0</v>
      </c>
      <c r="F45" s="33">
        <f>F46</f>
        <v>685000</v>
      </c>
    </row>
    <row r="46" spans="1:6" ht="25.5" x14ac:dyDescent="0.2">
      <c r="A46" s="30" t="s">
        <v>12</v>
      </c>
      <c r="B46" s="31" t="s">
        <v>48</v>
      </c>
      <c r="C46" s="31" t="s">
        <v>10</v>
      </c>
      <c r="D46" s="33">
        <v>685000</v>
      </c>
      <c r="E46" s="33">
        <v>0</v>
      </c>
      <c r="F46" s="27">
        <f>D46+E46</f>
        <v>685000</v>
      </c>
    </row>
    <row r="47" spans="1:6" s="2" customFormat="1" x14ac:dyDescent="0.2">
      <c r="A47" s="30" t="s">
        <v>19</v>
      </c>
      <c r="B47" s="31" t="s">
        <v>48</v>
      </c>
      <c r="C47" s="31" t="s">
        <v>8</v>
      </c>
      <c r="D47" s="33">
        <f>D48</f>
        <v>5000</v>
      </c>
      <c r="E47" s="33">
        <f>E48</f>
        <v>0</v>
      </c>
      <c r="F47" s="33">
        <f>F48</f>
        <v>5000</v>
      </c>
    </row>
    <row r="48" spans="1:6" x14ac:dyDescent="0.2">
      <c r="A48" s="30" t="s">
        <v>60</v>
      </c>
      <c r="B48" s="31" t="s">
        <v>48</v>
      </c>
      <c r="C48" s="31" t="s">
        <v>63</v>
      </c>
      <c r="D48" s="33">
        <v>5000</v>
      </c>
      <c r="E48" s="33">
        <v>0</v>
      </c>
      <c r="F48" s="27">
        <f>D48+E48</f>
        <v>5000</v>
      </c>
    </row>
    <row r="49" spans="1:6" ht="25.5" x14ac:dyDescent="0.2">
      <c r="A49" s="36" t="s">
        <v>94</v>
      </c>
      <c r="B49" s="31" t="s">
        <v>97</v>
      </c>
      <c r="C49" s="31"/>
      <c r="D49" s="33">
        <f>D50</f>
        <v>200000</v>
      </c>
      <c r="E49" s="33">
        <f t="shared" ref="E49:F52" si="8">E50</f>
        <v>100000</v>
      </c>
      <c r="F49" s="33">
        <f t="shared" si="8"/>
        <v>300000</v>
      </c>
    </row>
    <row r="50" spans="1:6" s="2" customFormat="1" ht="25.5" x14ac:dyDescent="0.2">
      <c r="A50" s="36" t="s">
        <v>95</v>
      </c>
      <c r="B50" s="31" t="s">
        <v>98</v>
      </c>
      <c r="C50" s="31"/>
      <c r="D50" s="33">
        <f>D51</f>
        <v>200000</v>
      </c>
      <c r="E50" s="33">
        <f t="shared" si="8"/>
        <v>100000</v>
      </c>
      <c r="F50" s="33">
        <f t="shared" si="8"/>
        <v>300000</v>
      </c>
    </row>
    <row r="51" spans="1:6" s="2" customFormat="1" x14ac:dyDescent="0.2">
      <c r="A51" s="30" t="s">
        <v>37</v>
      </c>
      <c r="B51" s="31" t="s">
        <v>99</v>
      </c>
      <c r="C51" s="31"/>
      <c r="D51" s="33">
        <f>D52</f>
        <v>200000</v>
      </c>
      <c r="E51" s="33">
        <f t="shared" si="8"/>
        <v>100000</v>
      </c>
      <c r="F51" s="33">
        <f t="shared" si="8"/>
        <v>300000</v>
      </c>
    </row>
    <row r="52" spans="1:6" s="2" customFormat="1" x14ac:dyDescent="0.2">
      <c r="A52" s="30" t="s">
        <v>11</v>
      </c>
      <c r="B52" s="31" t="s">
        <v>99</v>
      </c>
      <c r="C52" s="31" t="s">
        <v>9</v>
      </c>
      <c r="D52" s="33">
        <f>D53</f>
        <v>200000</v>
      </c>
      <c r="E52" s="33">
        <f t="shared" si="8"/>
        <v>100000</v>
      </c>
      <c r="F52" s="33">
        <f t="shared" si="8"/>
        <v>300000</v>
      </c>
    </row>
    <row r="53" spans="1:6" s="2" customFormat="1" ht="25.5" x14ac:dyDescent="0.2">
      <c r="A53" s="30" t="s">
        <v>12</v>
      </c>
      <c r="B53" s="31" t="s">
        <v>99</v>
      </c>
      <c r="C53" s="31" t="s">
        <v>10</v>
      </c>
      <c r="D53" s="33">
        <v>200000</v>
      </c>
      <c r="E53" s="33">
        <v>100000</v>
      </c>
      <c r="F53" s="27">
        <f>D53+E53</f>
        <v>300000</v>
      </c>
    </row>
    <row r="54" spans="1:6" s="2" customFormat="1" ht="25.5" x14ac:dyDescent="0.2">
      <c r="A54" s="44" t="s">
        <v>100</v>
      </c>
      <c r="B54" s="32" t="s">
        <v>40</v>
      </c>
      <c r="C54" s="32"/>
      <c r="D54" s="35">
        <f t="shared" ref="D54:F57" si="9">D55</f>
        <v>36360</v>
      </c>
      <c r="E54" s="35">
        <f t="shared" si="9"/>
        <v>0</v>
      </c>
      <c r="F54" s="35">
        <f t="shared" si="9"/>
        <v>36360</v>
      </c>
    </row>
    <row r="55" spans="1:6" s="2" customFormat="1" x14ac:dyDescent="0.2">
      <c r="A55" s="29" t="s">
        <v>39</v>
      </c>
      <c r="B55" s="31" t="s">
        <v>41</v>
      </c>
      <c r="C55" s="32"/>
      <c r="D55" s="33">
        <f t="shared" si="9"/>
        <v>36360</v>
      </c>
      <c r="E55" s="33">
        <f t="shared" si="9"/>
        <v>0</v>
      </c>
      <c r="F55" s="33">
        <f t="shared" si="9"/>
        <v>36360</v>
      </c>
    </row>
    <row r="56" spans="1:6" ht="51" x14ac:dyDescent="0.2">
      <c r="A56" s="30" t="s">
        <v>51</v>
      </c>
      <c r="B56" s="31" t="s">
        <v>101</v>
      </c>
      <c r="C56" s="31"/>
      <c r="D56" s="33">
        <f t="shared" si="9"/>
        <v>36360</v>
      </c>
      <c r="E56" s="33">
        <f t="shared" si="9"/>
        <v>0</v>
      </c>
      <c r="F56" s="33">
        <f t="shared" si="9"/>
        <v>36360</v>
      </c>
    </row>
    <row r="57" spans="1:6" x14ac:dyDescent="0.2">
      <c r="A57" s="36" t="s">
        <v>20</v>
      </c>
      <c r="B57" s="31" t="s">
        <v>101</v>
      </c>
      <c r="C57" s="43" t="s">
        <v>4</v>
      </c>
      <c r="D57" s="27">
        <f t="shared" si="9"/>
        <v>36360</v>
      </c>
      <c r="E57" s="27">
        <f t="shared" si="9"/>
        <v>0</v>
      </c>
      <c r="F57" s="27">
        <f t="shared" si="9"/>
        <v>36360</v>
      </c>
    </row>
    <row r="58" spans="1:6" x14ac:dyDescent="0.2">
      <c r="A58" s="36" t="s">
        <v>16</v>
      </c>
      <c r="B58" s="31" t="s">
        <v>101</v>
      </c>
      <c r="C58" s="28" t="s">
        <v>5</v>
      </c>
      <c r="D58" s="27">
        <v>36360</v>
      </c>
      <c r="E58" s="27">
        <v>0</v>
      </c>
      <c r="F58" s="27">
        <f>D58+E58</f>
        <v>36360</v>
      </c>
    </row>
    <row r="59" spans="1:6" ht="25.5" x14ac:dyDescent="0.2">
      <c r="A59" s="40" t="s">
        <v>102</v>
      </c>
      <c r="B59" s="32" t="s">
        <v>26</v>
      </c>
      <c r="C59" s="32"/>
      <c r="D59" s="35">
        <f>D60+D67+D70+D73</f>
        <v>4077593.1</v>
      </c>
      <c r="E59" s="35">
        <f>E60+E67+E70+E73</f>
        <v>831500</v>
      </c>
      <c r="F59" s="35">
        <f>F60+F67+F70+F73</f>
        <v>4909093.1000000006</v>
      </c>
    </row>
    <row r="60" spans="1:6" x14ac:dyDescent="0.2">
      <c r="A60" s="36" t="s">
        <v>14</v>
      </c>
      <c r="B60" s="31" t="s">
        <v>30</v>
      </c>
      <c r="C60" s="31"/>
      <c r="D60" s="33">
        <f>D61+D63+D65</f>
        <v>3461205.9</v>
      </c>
      <c r="E60" s="33">
        <f>E61+E63+E65</f>
        <v>781500</v>
      </c>
      <c r="F60" s="33">
        <f>F61+F63+F65</f>
        <v>4242705.9000000004</v>
      </c>
    </row>
    <row r="61" spans="1:6" ht="38.25" x14ac:dyDescent="0.2">
      <c r="A61" s="36" t="s">
        <v>17</v>
      </c>
      <c r="B61" s="31" t="s">
        <v>30</v>
      </c>
      <c r="C61" s="31" t="s">
        <v>6</v>
      </c>
      <c r="D61" s="33">
        <f>D62</f>
        <v>2264205.9</v>
      </c>
      <c r="E61" s="33">
        <f>E62</f>
        <v>781500</v>
      </c>
      <c r="F61" s="33">
        <f>F62</f>
        <v>3045705.9</v>
      </c>
    </row>
    <row r="62" spans="1:6" x14ac:dyDescent="0.2">
      <c r="A62" s="36" t="s">
        <v>18</v>
      </c>
      <c r="B62" s="31" t="s">
        <v>30</v>
      </c>
      <c r="C62" s="31" t="s">
        <v>7</v>
      </c>
      <c r="D62" s="33">
        <v>2264205.9</v>
      </c>
      <c r="E62" s="33">
        <v>781500</v>
      </c>
      <c r="F62" s="27">
        <f>D62+E62</f>
        <v>3045705.9</v>
      </c>
    </row>
    <row r="63" spans="1:6" x14ac:dyDescent="0.2">
      <c r="A63" s="30" t="s">
        <v>11</v>
      </c>
      <c r="B63" s="31" t="s">
        <v>30</v>
      </c>
      <c r="C63" s="31" t="s">
        <v>9</v>
      </c>
      <c r="D63" s="33">
        <f>D64</f>
        <v>1192000</v>
      </c>
      <c r="E63" s="33">
        <f>E64</f>
        <v>0</v>
      </c>
      <c r="F63" s="33">
        <f>F64</f>
        <v>1192000</v>
      </c>
    </row>
    <row r="64" spans="1:6" ht="25.5" x14ac:dyDescent="0.2">
      <c r="A64" s="30" t="s">
        <v>12</v>
      </c>
      <c r="B64" s="31" t="s">
        <v>30</v>
      </c>
      <c r="C64" s="31" t="s">
        <v>10</v>
      </c>
      <c r="D64" s="33">
        <v>1192000</v>
      </c>
      <c r="E64" s="33">
        <v>0</v>
      </c>
      <c r="F64" s="27">
        <f>D64+E64</f>
        <v>1192000</v>
      </c>
    </row>
    <row r="65" spans="1:6" x14ac:dyDescent="0.2">
      <c r="A65" s="30" t="s">
        <v>19</v>
      </c>
      <c r="B65" s="31" t="s">
        <v>30</v>
      </c>
      <c r="C65" s="31" t="s">
        <v>8</v>
      </c>
      <c r="D65" s="33">
        <f>D66</f>
        <v>5000</v>
      </c>
      <c r="E65" s="33">
        <f>E66</f>
        <v>0</v>
      </c>
      <c r="F65" s="33">
        <f>F66</f>
        <v>5000</v>
      </c>
    </row>
    <row r="66" spans="1:6" x14ac:dyDescent="0.2">
      <c r="A66" s="30" t="s">
        <v>60</v>
      </c>
      <c r="B66" s="31" t="s">
        <v>30</v>
      </c>
      <c r="C66" s="31" t="s">
        <v>63</v>
      </c>
      <c r="D66" s="33">
        <v>5000</v>
      </c>
      <c r="E66" s="33">
        <v>0</v>
      </c>
      <c r="F66" s="27">
        <f>D66+E66</f>
        <v>5000</v>
      </c>
    </row>
    <row r="67" spans="1:6" ht="25.5" x14ac:dyDescent="0.2">
      <c r="A67" s="36" t="s">
        <v>13</v>
      </c>
      <c r="B67" s="31" t="s">
        <v>27</v>
      </c>
      <c r="C67" s="31"/>
      <c r="D67" s="33">
        <f t="shared" ref="D67:F68" si="10">D68</f>
        <v>521387.2</v>
      </c>
      <c r="E67" s="33">
        <f t="shared" si="10"/>
        <v>0</v>
      </c>
      <c r="F67" s="33">
        <f t="shared" si="10"/>
        <v>521387.2</v>
      </c>
    </row>
    <row r="68" spans="1:6" ht="38.25" x14ac:dyDescent="0.2">
      <c r="A68" s="36" t="s">
        <v>17</v>
      </c>
      <c r="B68" s="31" t="s">
        <v>27</v>
      </c>
      <c r="C68" s="31" t="s">
        <v>6</v>
      </c>
      <c r="D68" s="33">
        <f t="shared" si="10"/>
        <v>521387.2</v>
      </c>
      <c r="E68" s="33">
        <f t="shared" si="10"/>
        <v>0</v>
      </c>
      <c r="F68" s="33">
        <f t="shared" si="10"/>
        <v>521387.2</v>
      </c>
    </row>
    <row r="69" spans="1:6" x14ac:dyDescent="0.2">
      <c r="A69" s="36" t="s">
        <v>18</v>
      </c>
      <c r="B69" s="31" t="s">
        <v>27</v>
      </c>
      <c r="C69" s="31" t="s">
        <v>7</v>
      </c>
      <c r="D69" s="33">
        <v>521387.2</v>
      </c>
      <c r="E69" s="33">
        <v>0</v>
      </c>
      <c r="F69" s="27">
        <f>D69+E69</f>
        <v>521387.2</v>
      </c>
    </row>
    <row r="70" spans="1:6" x14ac:dyDescent="0.2">
      <c r="A70" s="36" t="s">
        <v>31</v>
      </c>
      <c r="B70" s="31" t="s">
        <v>103</v>
      </c>
      <c r="C70" s="31"/>
      <c r="D70" s="33">
        <f t="shared" ref="D70:F71" si="11">D71</f>
        <v>25000</v>
      </c>
      <c r="E70" s="33">
        <f t="shared" si="11"/>
        <v>0</v>
      </c>
      <c r="F70" s="33">
        <f t="shared" si="11"/>
        <v>25000</v>
      </c>
    </row>
    <row r="71" spans="1:6" x14ac:dyDescent="0.2">
      <c r="A71" s="36" t="s">
        <v>19</v>
      </c>
      <c r="B71" s="31" t="s">
        <v>103</v>
      </c>
      <c r="C71" s="31" t="s">
        <v>8</v>
      </c>
      <c r="D71" s="33">
        <f t="shared" si="11"/>
        <v>25000</v>
      </c>
      <c r="E71" s="33">
        <f t="shared" si="11"/>
        <v>0</v>
      </c>
      <c r="F71" s="33">
        <f t="shared" si="11"/>
        <v>25000</v>
      </c>
    </row>
    <row r="72" spans="1:6" x14ac:dyDescent="0.2">
      <c r="A72" s="30" t="s">
        <v>33</v>
      </c>
      <c r="B72" s="31" t="s">
        <v>103</v>
      </c>
      <c r="C72" s="31" t="s">
        <v>32</v>
      </c>
      <c r="D72" s="33">
        <v>25000</v>
      </c>
      <c r="E72" s="33">
        <v>0</v>
      </c>
      <c r="F72" s="27">
        <f>D72+E72</f>
        <v>25000</v>
      </c>
    </row>
    <row r="73" spans="1:6" x14ac:dyDescent="0.2">
      <c r="A73" s="36" t="s">
        <v>23</v>
      </c>
      <c r="B73" s="31" t="s">
        <v>104</v>
      </c>
      <c r="C73" s="31"/>
      <c r="D73" s="33">
        <f t="shared" ref="D73:F74" si="12">D74</f>
        <v>70000</v>
      </c>
      <c r="E73" s="33">
        <f t="shared" si="12"/>
        <v>50000</v>
      </c>
      <c r="F73" s="33">
        <f t="shared" si="12"/>
        <v>120000</v>
      </c>
    </row>
    <row r="74" spans="1:6" x14ac:dyDescent="0.2">
      <c r="A74" s="30" t="s">
        <v>11</v>
      </c>
      <c r="B74" s="31" t="s">
        <v>104</v>
      </c>
      <c r="C74" s="31" t="s">
        <v>9</v>
      </c>
      <c r="D74" s="33">
        <f t="shared" si="12"/>
        <v>70000</v>
      </c>
      <c r="E74" s="33">
        <f t="shared" si="12"/>
        <v>50000</v>
      </c>
      <c r="F74" s="33">
        <f t="shared" si="12"/>
        <v>120000</v>
      </c>
    </row>
    <row r="75" spans="1:6" ht="25.5" x14ac:dyDescent="0.2">
      <c r="A75" s="30" t="s">
        <v>12</v>
      </c>
      <c r="B75" s="31" t="s">
        <v>104</v>
      </c>
      <c r="C75" s="31" t="s">
        <v>10</v>
      </c>
      <c r="D75" s="33">
        <v>70000</v>
      </c>
      <c r="E75" s="33">
        <v>50000</v>
      </c>
      <c r="F75" s="27">
        <f>D75+E75</f>
        <v>120000</v>
      </c>
    </row>
    <row r="76" spans="1:6" x14ac:dyDescent="0.2">
      <c r="A76" s="40" t="s">
        <v>58</v>
      </c>
      <c r="B76" s="32" t="s">
        <v>61</v>
      </c>
      <c r="C76" s="32"/>
      <c r="D76" s="35">
        <f>D77+D80</f>
        <v>353790.5</v>
      </c>
      <c r="E76" s="35">
        <f>E77+E80</f>
        <v>0</v>
      </c>
      <c r="F76" s="35">
        <f>F77+F80</f>
        <v>353790.5</v>
      </c>
    </row>
    <row r="77" spans="1:6" x14ac:dyDescent="0.2">
      <c r="A77" s="36" t="s">
        <v>14</v>
      </c>
      <c r="B77" s="31" t="s">
        <v>105</v>
      </c>
      <c r="C77" s="31"/>
      <c r="D77" s="33">
        <f t="shared" ref="D77:F78" si="13">D78</f>
        <v>341790.5</v>
      </c>
      <c r="E77" s="33">
        <f t="shared" si="13"/>
        <v>0</v>
      </c>
      <c r="F77" s="33">
        <f t="shared" si="13"/>
        <v>341790.5</v>
      </c>
    </row>
    <row r="78" spans="1:6" ht="38.25" x14ac:dyDescent="0.2">
      <c r="A78" s="36" t="s">
        <v>17</v>
      </c>
      <c r="B78" s="31" t="s">
        <v>105</v>
      </c>
      <c r="C78" s="31" t="s">
        <v>6</v>
      </c>
      <c r="D78" s="33">
        <f t="shared" si="13"/>
        <v>341790.5</v>
      </c>
      <c r="E78" s="33">
        <f t="shared" si="13"/>
        <v>0</v>
      </c>
      <c r="F78" s="33">
        <f t="shared" si="13"/>
        <v>341790.5</v>
      </c>
    </row>
    <row r="79" spans="1:6" x14ac:dyDescent="0.2">
      <c r="A79" s="36" t="s">
        <v>18</v>
      </c>
      <c r="B79" s="31" t="s">
        <v>105</v>
      </c>
      <c r="C79" s="31" t="s">
        <v>7</v>
      </c>
      <c r="D79" s="33">
        <v>341790.5</v>
      </c>
      <c r="E79" s="33">
        <v>0</v>
      </c>
      <c r="F79" s="27">
        <f>D79+E79</f>
        <v>341790.5</v>
      </c>
    </row>
    <row r="80" spans="1:6" x14ac:dyDescent="0.2">
      <c r="A80" s="36" t="s">
        <v>59</v>
      </c>
      <c r="B80" s="31" t="s">
        <v>62</v>
      </c>
      <c r="C80" s="31"/>
      <c r="D80" s="33">
        <f>D81+D83</f>
        <v>12000</v>
      </c>
      <c r="E80" s="33">
        <f>E81+E83</f>
        <v>0</v>
      </c>
      <c r="F80" s="33">
        <f>F81+F83</f>
        <v>12000</v>
      </c>
    </row>
    <row r="81" spans="1:6" x14ac:dyDescent="0.2">
      <c r="A81" s="30" t="s">
        <v>11</v>
      </c>
      <c r="B81" s="31" t="s">
        <v>62</v>
      </c>
      <c r="C81" s="31" t="s">
        <v>9</v>
      </c>
      <c r="D81" s="33">
        <f>D82</f>
        <v>11000</v>
      </c>
      <c r="E81" s="33">
        <f>E82</f>
        <v>0</v>
      </c>
      <c r="F81" s="33">
        <f>F82</f>
        <v>11000</v>
      </c>
    </row>
    <row r="82" spans="1:6" ht="25.5" x14ac:dyDescent="0.2">
      <c r="A82" s="30" t="s">
        <v>12</v>
      </c>
      <c r="B82" s="31" t="s">
        <v>62</v>
      </c>
      <c r="C82" s="31" t="s">
        <v>10</v>
      </c>
      <c r="D82" s="33">
        <v>11000</v>
      </c>
      <c r="E82" s="33">
        <v>0</v>
      </c>
      <c r="F82" s="27">
        <f>D82+E82</f>
        <v>11000</v>
      </c>
    </row>
    <row r="83" spans="1:6" x14ac:dyDescent="0.2">
      <c r="A83" s="30" t="s">
        <v>19</v>
      </c>
      <c r="B83" s="31" t="s">
        <v>62</v>
      </c>
      <c r="C83" s="31" t="s">
        <v>8</v>
      </c>
      <c r="D83" s="33">
        <f>D84</f>
        <v>1000</v>
      </c>
      <c r="E83" s="33">
        <f>E84</f>
        <v>0</v>
      </c>
      <c r="F83" s="33">
        <f>F84</f>
        <v>1000</v>
      </c>
    </row>
    <row r="84" spans="1:6" x14ac:dyDescent="0.2">
      <c r="A84" s="30" t="s">
        <v>60</v>
      </c>
      <c r="B84" s="31" t="s">
        <v>62</v>
      </c>
      <c r="C84" s="31" t="s">
        <v>63</v>
      </c>
      <c r="D84" s="33">
        <v>1000</v>
      </c>
      <c r="E84" s="33">
        <v>0</v>
      </c>
      <c r="F84" s="27">
        <f>D84+E84</f>
        <v>1000</v>
      </c>
    </row>
    <row r="85" spans="1:6" x14ac:dyDescent="0.2">
      <c r="A85" s="40" t="s">
        <v>21</v>
      </c>
      <c r="B85" s="32" t="s">
        <v>25</v>
      </c>
      <c r="C85" s="32"/>
      <c r="D85" s="35">
        <f>D86+D89+D92+D95</f>
        <v>398070</v>
      </c>
      <c r="E85" s="35">
        <f>E86+E89+E92+E95</f>
        <v>0</v>
      </c>
      <c r="F85" s="35">
        <f>F86+F89+F92+F95</f>
        <v>398070</v>
      </c>
    </row>
    <row r="86" spans="1:6" ht="25.5" x14ac:dyDescent="0.2">
      <c r="A86" s="36" t="s">
        <v>106</v>
      </c>
      <c r="B86" s="31" t="s">
        <v>52</v>
      </c>
      <c r="C86" s="31"/>
      <c r="D86" s="33">
        <f t="shared" ref="D86:F87" si="14">D87</f>
        <v>16737</v>
      </c>
      <c r="E86" s="33">
        <f t="shared" si="14"/>
        <v>0</v>
      </c>
      <c r="F86" s="33">
        <f t="shared" si="14"/>
        <v>16737</v>
      </c>
    </row>
    <row r="87" spans="1:6" x14ac:dyDescent="0.2">
      <c r="A87" s="36" t="s">
        <v>20</v>
      </c>
      <c r="B87" s="31" t="s">
        <v>52</v>
      </c>
      <c r="C87" s="31" t="s">
        <v>4</v>
      </c>
      <c r="D87" s="33">
        <f t="shared" si="14"/>
        <v>16737</v>
      </c>
      <c r="E87" s="33">
        <f t="shared" si="14"/>
        <v>0</v>
      </c>
      <c r="F87" s="33">
        <f t="shared" si="14"/>
        <v>16737</v>
      </c>
    </row>
    <row r="88" spans="1:6" x14ac:dyDescent="0.2">
      <c r="A88" s="36" t="s">
        <v>16</v>
      </c>
      <c r="B88" s="31" t="s">
        <v>52</v>
      </c>
      <c r="C88" s="31" t="s">
        <v>5</v>
      </c>
      <c r="D88" s="33">
        <v>16737</v>
      </c>
      <c r="E88" s="33">
        <v>0</v>
      </c>
      <c r="F88" s="27">
        <f>D88+E88</f>
        <v>16737</v>
      </c>
    </row>
    <row r="89" spans="1:6" ht="25.5" x14ac:dyDescent="0.2">
      <c r="A89" s="30" t="s">
        <v>53</v>
      </c>
      <c r="B89" s="31" t="s">
        <v>54</v>
      </c>
      <c r="C89" s="38"/>
      <c r="D89" s="33">
        <f t="shared" ref="D89:F90" si="15">D90</f>
        <v>87589</v>
      </c>
      <c r="E89" s="33">
        <f t="shared" si="15"/>
        <v>0</v>
      </c>
      <c r="F89" s="33">
        <f t="shared" si="15"/>
        <v>87589</v>
      </c>
    </row>
    <row r="90" spans="1:6" x14ac:dyDescent="0.2">
      <c r="A90" s="36" t="s">
        <v>20</v>
      </c>
      <c r="B90" s="31" t="s">
        <v>54</v>
      </c>
      <c r="C90" s="38" t="s">
        <v>4</v>
      </c>
      <c r="D90" s="33">
        <f t="shared" si="15"/>
        <v>87589</v>
      </c>
      <c r="E90" s="33">
        <f t="shared" si="15"/>
        <v>0</v>
      </c>
      <c r="F90" s="33">
        <f t="shared" si="15"/>
        <v>87589</v>
      </c>
    </row>
    <row r="91" spans="1:6" x14ac:dyDescent="0.2">
      <c r="A91" s="36" t="s">
        <v>16</v>
      </c>
      <c r="B91" s="31" t="s">
        <v>54</v>
      </c>
      <c r="C91" s="38" t="s">
        <v>5</v>
      </c>
      <c r="D91" s="33">
        <v>87589</v>
      </c>
      <c r="E91" s="33">
        <v>0</v>
      </c>
      <c r="F91" s="27">
        <f>D91+E91</f>
        <v>87589</v>
      </c>
    </row>
    <row r="92" spans="1:6" x14ac:dyDescent="0.2">
      <c r="A92" s="30" t="s">
        <v>43</v>
      </c>
      <c r="B92" s="31" t="s">
        <v>42</v>
      </c>
      <c r="C92" s="31"/>
      <c r="D92" s="33">
        <f t="shared" ref="D92:F93" si="16">D93</f>
        <v>93744</v>
      </c>
      <c r="E92" s="33">
        <f t="shared" si="16"/>
        <v>0</v>
      </c>
      <c r="F92" s="33">
        <f t="shared" si="16"/>
        <v>93744</v>
      </c>
    </row>
    <row r="93" spans="1:6" ht="38.25" x14ac:dyDescent="0.2">
      <c r="A93" s="36" t="s">
        <v>17</v>
      </c>
      <c r="B93" s="31" t="s">
        <v>42</v>
      </c>
      <c r="C93" s="31" t="s">
        <v>6</v>
      </c>
      <c r="D93" s="33">
        <f t="shared" si="16"/>
        <v>93744</v>
      </c>
      <c r="E93" s="33">
        <f t="shared" si="16"/>
        <v>0</v>
      </c>
      <c r="F93" s="33">
        <f t="shared" si="16"/>
        <v>93744</v>
      </c>
    </row>
    <row r="94" spans="1:6" x14ac:dyDescent="0.2">
      <c r="A94" s="36" t="s">
        <v>18</v>
      </c>
      <c r="B94" s="31" t="s">
        <v>42</v>
      </c>
      <c r="C94" s="31" t="s">
        <v>7</v>
      </c>
      <c r="D94" s="33">
        <v>93744</v>
      </c>
      <c r="E94" s="33">
        <v>0</v>
      </c>
      <c r="F94" s="27">
        <f>D94+E94</f>
        <v>93744</v>
      </c>
    </row>
    <row r="95" spans="1:6" ht="25.5" x14ac:dyDescent="0.2">
      <c r="A95" s="42" t="s">
        <v>64</v>
      </c>
      <c r="B95" s="31" t="s">
        <v>65</v>
      </c>
      <c r="C95" s="31"/>
      <c r="D95" s="33">
        <f t="shared" ref="D95:F96" si="17">D96</f>
        <v>200000</v>
      </c>
      <c r="E95" s="33">
        <f t="shared" si="17"/>
        <v>0</v>
      </c>
      <c r="F95" s="33">
        <f t="shared" si="17"/>
        <v>200000</v>
      </c>
    </row>
    <row r="96" spans="1:6" x14ac:dyDescent="0.2">
      <c r="A96" s="30" t="s">
        <v>11</v>
      </c>
      <c r="B96" s="31" t="s">
        <v>65</v>
      </c>
      <c r="C96" s="31" t="s">
        <v>9</v>
      </c>
      <c r="D96" s="33">
        <f t="shared" si="17"/>
        <v>200000</v>
      </c>
      <c r="E96" s="33">
        <f t="shared" si="17"/>
        <v>0</v>
      </c>
      <c r="F96" s="33">
        <f t="shared" si="17"/>
        <v>200000</v>
      </c>
    </row>
    <row r="97" spans="1:6" ht="25.5" x14ac:dyDescent="0.2">
      <c r="A97" s="30" t="s">
        <v>12</v>
      </c>
      <c r="B97" s="31" t="s">
        <v>65</v>
      </c>
      <c r="C97" s="31" t="s">
        <v>10</v>
      </c>
      <c r="D97" s="33">
        <v>200000</v>
      </c>
      <c r="E97" s="33">
        <v>0</v>
      </c>
      <c r="F97" s="27">
        <f>D97+E97</f>
        <v>200000</v>
      </c>
    </row>
    <row r="98" spans="1:6" x14ac:dyDescent="0.2">
      <c r="A98" s="40" t="s">
        <v>22</v>
      </c>
      <c r="B98" s="32" t="s">
        <v>28</v>
      </c>
      <c r="C98" s="32"/>
      <c r="D98" s="35">
        <f>D99</f>
        <v>126400</v>
      </c>
      <c r="E98" s="35">
        <f>E99</f>
        <v>0</v>
      </c>
      <c r="F98" s="35">
        <f>F99</f>
        <v>126400</v>
      </c>
    </row>
    <row r="99" spans="1:6" ht="25.5" x14ac:dyDescent="0.2">
      <c r="A99" s="36" t="s">
        <v>15</v>
      </c>
      <c r="B99" s="31" t="s">
        <v>29</v>
      </c>
      <c r="C99" s="31"/>
      <c r="D99" s="33">
        <f>D100+D102</f>
        <v>126400</v>
      </c>
      <c r="E99" s="33">
        <f>E100+E102</f>
        <v>0</v>
      </c>
      <c r="F99" s="33">
        <f>F100+F102</f>
        <v>126400</v>
      </c>
    </row>
    <row r="100" spans="1:6" ht="38.25" x14ac:dyDescent="0.2">
      <c r="A100" s="36" t="s">
        <v>17</v>
      </c>
      <c r="B100" s="31" t="s">
        <v>29</v>
      </c>
      <c r="C100" s="31" t="s">
        <v>6</v>
      </c>
      <c r="D100" s="33">
        <f>D101</f>
        <v>121400</v>
      </c>
      <c r="E100" s="33">
        <f>E101</f>
        <v>0</v>
      </c>
      <c r="F100" s="33">
        <f>F101</f>
        <v>121400</v>
      </c>
    </row>
    <row r="101" spans="1:6" x14ac:dyDescent="0.2">
      <c r="A101" s="36" t="s">
        <v>18</v>
      </c>
      <c r="B101" s="31" t="s">
        <v>29</v>
      </c>
      <c r="C101" s="31" t="s">
        <v>7</v>
      </c>
      <c r="D101" s="33">
        <v>121400</v>
      </c>
      <c r="E101" s="33">
        <v>0</v>
      </c>
      <c r="F101" s="27">
        <f>D101+E101</f>
        <v>121400</v>
      </c>
    </row>
    <row r="102" spans="1:6" x14ac:dyDescent="0.2">
      <c r="A102" s="30" t="s">
        <v>11</v>
      </c>
      <c r="B102" s="31" t="s">
        <v>29</v>
      </c>
      <c r="C102" s="31" t="s">
        <v>9</v>
      </c>
      <c r="D102" s="45">
        <f>D103</f>
        <v>5000</v>
      </c>
      <c r="E102" s="45">
        <f>E103</f>
        <v>0</v>
      </c>
      <c r="F102" s="45">
        <f>F103</f>
        <v>5000</v>
      </c>
    </row>
    <row r="103" spans="1:6" ht="25.5" x14ac:dyDescent="0.2">
      <c r="A103" s="30" t="s">
        <v>12</v>
      </c>
      <c r="B103" s="31" t="s">
        <v>29</v>
      </c>
      <c r="C103" s="38" t="s">
        <v>10</v>
      </c>
      <c r="D103" s="27">
        <v>5000</v>
      </c>
      <c r="E103" s="27">
        <v>0</v>
      </c>
      <c r="F103" s="27">
        <f>D103+E103</f>
        <v>5000</v>
      </c>
    </row>
    <row r="104" spans="1:6" s="8" customFormat="1" x14ac:dyDescent="0.2">
      <c r="A104" s="13"/>
      <c r="B104" s="10"/>
      <c r="C104" s="10"/>
      <c r="D104" s="11"/>
      <c r="E104" s="11"/>
      <c r="F104" s="11"/>
    </row>
    <row r="105" spans="1:6" s="8" customFormat="1" x14ac:dyDescent="0.2">
      <c r="A105" s="9"/>
      <c r="B105" s="10"/>
      <c r="C105" s="10"/>
      <c r="D105" s="11"/>
      <c r="E105" s="11"/>
      <c r="F105" s="11"/>
    </row>
    <row r="106" spans="1:6" s="8" customFormat="1" x14ac:dyDescent="0.2">
      <c r="A106" s="9"/>
      <c r="B106" s="10"/>
      <c r="C106" s="10"/>
      <c r="D106" s="11"/>
      <c r="E106" s="11"/>
      <c r="F106" s="11"/>
    </row>
    <row r="107" spans="1:6" s="8" customFormat="1" x14ac:dyDescent="0.2">
      <c r="A107" s="12"/>
      <c r="B107" s="10"/>
      <c r="C107" s="10"/>
      <c r="D107" s="11"/>
      <c r="E107" s="11"/>
      <c r="F107" s="11"/>
    </row>
    <row r="108" spans="1:6" s="8" customFormat="1" x14ac:dyDescent="0.2">
      <c r="A108" s="13"/>
      <c r="B108" s="10"/>
      <c r="C108" s="10"/>
      <c r="D108" s="11"/>
      <c r="E108" s="11"/>
      <c r="F108" s="11"/>
    </row>
    <row r="109" spans="1:6" s="8" customFormat="1" x14ac:dyDescent="0.2">
      <c r="A109" s="12"/>
      <c r="B109" s="10"/>
      <c r="C109" s="10"/>
      <c r="D109" s="11"/>
      <c r="E109" s="11"/>
      <c r="F109" s="11"/>
    </row>
    <row r="110" spans="1:6" s="8" customFormat="1" x14ac:dyDescent="0.2">
      <c r="A110" s="12"/>
      <c r="B110" s="10"/>
      <c r="C110" s="10"/>
      <c r="D110" s="11"/>
      <c r="E110" s="11"/>
      <c r="F110" s="11"/>
    </row>
    <row r="111" spans="1:6" s="8" customFormat="1" x14ac:dyDescent="0.2">
      <c r="A111" s="12"/>
      <c r="B111" s="10"/>
      <c r="C111" s="10"/>
      <c r="D111" s="11"/>
      <c r="E111" s="11"/>
      <c r="F111" s="11"/>
    </row>
    <row r="112" spans="1:6" s="8" customFormat="1" x14ac:dyDescent="0.2">
      <c r="A112" s="12"/>
      <c r="B112" s="10"/>
      <c r="C112" s="10"/>
      <c r="D112" s="11"/>
      <c r="E112" s="11"/>
      <c r="F112" s="11"/>
    </row>
    <row r="113" spans="1:6" s="8" customFormat="1" x14ac:dyDescent="0.2">
      <c r="A113" s="12"/>
      <c r="B113" s="10"/>
      <c r="C113" s="10"/>
      <c r="D113" s="11"/>
      <c r="E113" s="11"/>
      <c r="F113" s="11"/>
    </row>
    <row r="114" spans="1:6" s="8" customFormat="1" x14ac:dyDescent="0.2">
      <c r="A114" s="9"/>
      <c r="B114" s="10"/>
      <c r="C114" s="10"/>
      <c r="D114" s="11"/>
      <c r="E114" s="11"/>
      <c r="F114" s="11"/>
    </row>
    <row r="115" spans="1:6" s="8" customFormat="1" x14ac:dyDescent="0.2">
      <c r="A115" s="9"/>
      <c r="B115" s="10"/>
      <c r="C115" s="10"/>
      <c r="D115" s="11"/>
      <c r="E115" s="11"/>
      <c r="F115" s="11"/>
    </row>
    <row r="116" spans="1:6" x14ac:dyDescent="0.2">
      <c r="A116" s="13"/>
      <c r="B116" s="14"/>
      <c r="C116" s="14"/>
      <c r="D116" s="15"/>
      <c r="E116" s="15"/>
      <c r="F116" s="15"/>
    </row>
    <row r="117" spans="1:6" x14ac:dyDescent="0.2">
      <c r="A117" s="13"/>
      <c r="B117" s="14"/>
      <c r="C117" s="14"/>
      <c r="D117" s="15"/>
      <c r="E117" s="15"/>
      <c r="F117" s="15"/>
    </row>
    <row r="118" spans="1:6" x14ac:dyDescent="0.2">
      <c r="A118" s="12"/>
      <c r="B118" s="14"/>
      <c r="C118" s="14"/>
      <c r="D118" s="15"/>
      <c r="E118" s="15"/>
      <c r="F118" s="15"/>
    </row>
    <row r="119" spans="1:6" x14ac:dyDescent="0.2">
      <c r="A119" s="13"/>
      <c r="B119" s="14"/>
      <c r="C119" s="14"/>
      <c r="D119" s="15"/>
      <c r="E119" s="15"/>
      <c r="F119" s="15"/>
    </row>
    <row r="120" spans="1:6" x14ac:dyDescent="0.2">
      <c r="A120" s="13"/>
      <c r="B120" s="14"/>
      <c r="C120" s="14"/>
      <c r="D120" s="16"/>
      <c r="E120" s="16"/>
      <c r="F120" s="16"/>
    </row>
  </sheetData>
  <mergeCells count="3">
    <mergeCell ref="B1:F1"/>
    <mergeCell ref="A3:F5"/>
    <mergeCell ref="A2:D2"/>
  </mergeCells>
  <phoneticPr fontId="0" type="noConversion"/>
  <printOptions horizontalCentered="1"/>
  <pageMargins left="0.78740157480314965" right="0.39370078740157483" top="0.78740157480314965" bottom="0.78740157480314965" header="0" footer="0.31496062992125984"/>
  <pageSetup paperSize="9" scale="68" firstPageNumber="24" fitToHeight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1</vt:lpstr>
      <vt:lpstr>'анализ 1'!Заголовки_для_печати</vt:lpstr>
      <vt:lpstr>'анализ 1'!Область_печати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Дмитрий</cp:lastModifiedBy>
  <cp:lastPrinted>2021-04-23T19:31:36Z</cp:lastPrinted>
  <dcterms:created xsi:type="dcterms:W3CDTF">2009-02-03T11:21:42Z</dcterms:created>
  <dcterms:modified xsi:type="dcterms:W3CDTF">2021-05-17T12:21:02Z</dcterms:modified>
</cp:coreProperties>
</file>