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Размещение информации\Коллонтай\17052021\"/>
    </mc:Choice>
  </mc:AlternateContent>
  <bookViews>
    <workbookView xWindow="0" yWindow="0" windowWidth="16380" windowHeight="8190"/>
  </bookViews>
  <sheets>
    <sheet name="анализ 1" sheetId="1" r:id="rId1"/>
  </sheets>
  <definedNames>
    <definedName name="_xlnm.Print_Titles" localSheetId="0">'анализ 1'!$12:$14</definedName>
  </definedNames>
  <calcPr calcId="162913" fullCalcOnLoad="1"/>
</workbook>
</file>

<file path=xl/calcChain.xml><?xml version="1.0" encoding="utf-8"?>
<calcChain xmlns="http://schemas.openxmlformats.org/spreadsheetml/2006/main">
  <c r="G21" i="1" l="1"/>
  <c r="G24" i="1"/>
  <c r="G23" i="1"/>
  <c r="G26" i="1"/>
  <c r="G25" i="1" s="1"/>
  <c r="G30" i="1"/>
  <c r="G29" i="1" s="1"/>
  <c r="G28" i="1" s="1"/>
  <c r="G27" i="1" s="1"/>
  <c r="G35" i="1"/>
  <c r="G34" i="1" s="1"/>
  <c r="G37" i="1"/>
  <c r="G36" i="1" s="1"/>
  <c r="G39" i="1"/>
  <c r="G38" i="1" s="1"/>
  <c r="G42" i="1"/>
  <c r="G41" i="1" s="1"/>
  <c r="G40" i="1" s="1"/>
  <c r="G47" i="1"/>
  <c r="G52" i="1"/>
  <c r="G51" i="1"/>
  <c r="G50" i="1" s="1"/>
  <c r="G49" i="1" s="1"/>
  <c r="G56" i="1"/>
  <c r="G55" i="1" s="1"/>
  <c r="G54" i="1" s="1"/>
  <c r="G53" i="1" s="1"/>
  <c r="G59" i="1"/>
  <c r="G58" i="1" s="1"/>
  <c r="G57" i="1" s="1"/>
  <c r="G65" i="1"/>
  <c r="G67" i="1"/>
  <c r="G66" i="1"/>
  <c r="G73" i="1"/>
  <c r="G81" i="1"/>
  <c r="G80" i="1" s="1"/>
  <c r="G79" i="1" s="1"/>
  <c r="G78" i="1" s="1"/>
  <c r="G77" i="1" s="1"/>
  <c r="G76" i="1" s="1"/>
  <c r="G75" i="1" s="1"/>
  <c r="G74" i="1" s="1"/>
  <c r="G87" i="1"/>
  <c r="G86" i="1" s="1"/>
  <c r="G85" i="1" s="1"/>
  <c r="G84" i="1" s="1"/>
  <c r="G83" i="1" s="1"/>
  <c r="G93" i="1"/>
  <c r="G92" i="1" s="1"/>
  <c r="G91" i="1" s="1"/>
  <c r="G96" i="1"/>
  <c r="G95" i="1" s="1"/>
  <c r="G94" i="1" s="1"/>
  <c r="G99" i="1"/>
  <c r="G98" i="1" s="1"/>
  <c r="G97" i="1" s="1"/>
  <c r="G102" i="1"/>
  <c r="G110" i="1"/>
  <c r="G109" i="1"/>
  <c r="G112" i="1"/>
  <c r="G114" i="1"/>
  <c r="G113" i="1" s="1"/>
  <c r="G119" i="1"/>
  <c r="G118" i="1" s="1"/>
  <c r="G117" i="1" s="1"/>
  <c r="G116" i="1" s="1"/>
  <c r="G115" i="1" s="1"/>
  <c r="G126" i="1"/>
  <c r="G125" i="1" s="1"/>
  <c r="G124" i="1" s="1"/>
  <c r="G123" i="1" s="1"/>
  <c r="G122" i="1" s="1"/>
  <c r="G121" i="1" s="1"/>
  <c r="G120" i="1" s="1"/>
  <c r="G133" i="1"/>
  <c r="G132" i="1" s="1"/>
  <c r="G131" i="1" s="1"/>
  <c r="G130" i="1" s="1"/>
  <c r="G129" i="1" s="1"/>
  <c r="G128" i="1" s="1"/>
  <c r="G127" i="1" s="1"/>
  <c r="F20" i="1"/>
  <c r="F19" i="1"/>
  <c r="G20" i="1"/>
  <c r="G19" i="1"/>
  <c r="F23" i="1"/>
  <c r="F22" i="1" s="1"/>
  <c r="F25" i="1"/>
  <c r="F29" i="1"/>
  <c r="F28" i="1" s="1"/>
  <c r="F27" i="1" s="1"/>
  <c r="F34" i="1"/>
  <c r="F36" i="1"/>
  <c r="F38" i="1"/>
  <c r="F41" i="1"/>
  <c r="F40" i="1" s="1"/>
  <c r="F46" i="1"/>
  <c r="F45" i="1"/>
  <c r="F44" i="1" s="1"/>
  <c r="F43" i="1" s="1"/>
  <c r="G46" i="1"/>
  <c r="G45" i="1" s="1"/>
  <c r="G44" i="1" s="1"/>
  <c r="G43" i="1" s="1"/>
  <c r="F51" i="1"/>
  <c r="F50" i="1"/>
  <c r="F49" i="1" s="1"/>
  <c r="F48" i="1" s="1"/>
  <c r="F55" i="1"/>
  <c r="F54" i="1" s="1"/>
  <c r="F53" i="1" s="1"/>
  <c r="F58" i="1"/>
  <c r="F57" i="1" s="1"/>
  <c r="F64" i="1"/>
  <c r="G64" i="1"/>
  <c r="G63" i="1" s="1"/>
  <c r="G62" i="1" s="1"/>
  <c r="G61" i="1" s="1"/>
  <c r="G60" i="1" s="1"/>
  <c r="F66" i="1"/>
  <c r="F72" i="1"/>
  <c r="F71" i="1"/>
  <c r="F70" i="1"/>
  <c r="F69" i="1" s="1"/>
  <c r="F68" i="1" s="1"/>
  <c r="G72" i="1"/>
  <c r="G71" i="1" s="1"/>
  <c r="G70" i="1" s="1"/>
  <c r="G69" i="1" s="1"/>
  <c r="G68" i="1" s="1"/>
  <c r="F80" i="1"/>
  <c r="F79" i="1" s="1"/>
  <c r="F78" i="1" s="1"/>
  <c r="F77" i="1" s="1"/>
  <c r="F76" i="1" s="1"/>
  <c r="F75" i="1" s="1"/>
  <c r="F74" i="1" s="1"/>
  <c r="F86" i="1"/>
  <c r="F85" i="1"/>
  <c r="F84" i="1" s="1"/>
  <c r="F83" i="1" s="1"/>
  <c r="F92" i="1"/>
  <c r="F91" i="1"/>
  <c r="F95" i="1"/>
  <c r="F94" i="1"/>
  <c r="F98" i="1"/>
  <c r="F97" i="1" s="1"/>
  <c r="F101" i="1"/>
  <c r="F100" i="1"/>
  <c r="G101" i="1"/>
  <c r="G100" i="1"/>
  <c r="F109" i="1"/>
  <c r="F111" i="1"/>
  <c r="G111" i="1"/>
  <c r="F113" i="1"/>
  <c r="F118" i="1"/>
  <c r="F117" i="1"/>
  <c r="F116" i="1" s="1"/>
  <c r="F115" i="1" s="1"/>
  <c r="F125" i="1"/>
  <c r="F124" i="1"/>
  <c r="F123" i="1" s="1"/>
  <c r="F122" i="1" s="1"/>
  <c r="F121" i="1" s="1"/>
  <c r="F120" i="1" s="1"/>
  <c r="F132" i="1"/>
  <c r="F131" i="1" s="1"/>
  <c r="F130" i="1" s="1"/>
  <c r="F129" i="1" s="1"/>
  <c r="F128" i="1" s="1"/>
  <c r="F127" i="1" s="1"/>
  <c r="E132" i="1"/>
  <c r="E131" i="1" s="1"/>
  <c r="E130" i="1" s="1"/>
  <c r="E129" i="1" s="1"/>
  <c r="E128" i="1" s="1"/>
  <c r="E127" i="1" s="1"/>
  <c r="E113" i="1"/>
  <c r="E95" i="1"/>
  <c r="E94" i="1" s="1"/>
  <c r="E90" i="1" s="1"/>
  <c r="E89" i="1" s="1"/>
  <c r="E88" i="1" s="1"/>
  <c r="E82" i="1" s="1"/>
  <c r="E98" i="1"/>
  <c r="E97" i="1"/>
  <c r="E72" i="1"/>
  <c r="E71" i="1"/>
  <c r="E70" i="1"/>
  <c r="E69" i="1" s="1"/>
  <c r="E68" i="1" s="1"/>
  <c r="E55" i="1"/>
  <c r="E54" i="1" s="1"/>
  <c r="E38" i="1"/>
  <c r="E25" i="1"/>
  <c r="E125" i="1"/>
  <c r="E124" i="1"/>
  <c r="E123" i="1" s="1"/>
  <c r="E122" i="1" s="1"/>
  <c r="E121" i="1" s="1"/>
  <c r="E120" i="1" s="1"/>
  <c r="E118" i="1"/>
  <c r="E117" i="1" s="1"/>
  <c r="E116" i="1" s="1"/>
  <c r="E115" i="1" s="1"/>
  <c r="E111" i="1"/>
  <c r="E109" i="1"/>
  <c r="E108" i="1" s="1"/>
  <c r="E107" i="1" s="1"/>
  <c r="E106" i="1" s="1"/>
  <c r="E105" i="1" s="1"/>
  <c r="E104" i="1" s="1"/>
  <c r="E103" i="1" s="1"/>
  <c r="E101" i="1"/>
  <c r="E100" i="1"/>
  <c r="E92" i="1"/>
  <c r="E91" i="1"/>
  <c r="E86" i="1"/>
  <c r="E85" i="1" s="1"/>
  <c r="E84" i="1" s="1"/>
  <c r="E83" i="1" s="1"/>
  <c r="E80" i="1"/>
  <c r="E79" i="1"/>
  <c r="E78" i="1" s="1"/>
  <c r="E77" i="1" s="1"/>
  <c r="E76" i="1" s="1"/>
  <c r="E75" i="1" s="1"/>
  <c r="E74" i="1" s="1"/>
  <c r="E66" i="1"/>
  <c r="E63" i="1" s="1"/>
  <c r="E62" i="1" s="1"/>
  <c r="E61" i="1" s="1"/>
  <c r="E60" i="1" s="1"/>
  <c r="E64" i="1"/>
  <c r="E58" i="1"/>
  <c r="E57" i="1" s="1"/>
  <c r="E51" i="1"/>
  <c r="E50" i="1" s="1"/>
  <c r="E49" i="1" s="1"/>
  <c r="E46" i="1"/>
  <c r="E45" i="1"/>
  <c r="E44" i="1" s="1"/>
  <c r="E43" i="1" s="1"/>
  <c r="E41" i="1"/>
  <c r="E40" i="1" s="1"/>
  <c r="E36" i="1"/>
  <c r="E34" i="1"/>
  <c r="E33" i="1" s="1"/>
  <c r="E32" i="1" s="1"/>
  <c r="E31" i="1" s="1"/>
  <c r="E29" i="1"/>
  <c r="E28" i="1"/>
  <c r="E27" i="1" s="1"/>
  <c r="E17" i="1" s="1"/>
  <c r="E23" i="1"/>
  <c r="E22" i="1"/>
  <c r="E20" i="1"/>
  <c r="E19" i="1"/>
  <c r="E18" i="1"/>
  <c r="F33" i="1"/>
  <c r="F32" i="1" s="1"/>
  <c r="F31" i="1" s="1"/>
  <c r="F63" i="1"/>
  <c r="F62" i="1" s="1"/>
  <c r="F61" i="1" s="1"/>
  <c r="F60" i="1" s="1"/>
  <c r="F108" i="1"/>
  <c r="F107" i="1"/>
  <c r="F106" i="1" s="1"/>
  <c r="F105" i="1" s="1"/>
  <c r="F104" i="1" s="1"/>
  <c r="F103" i="1" s="1"/>
  <c r="G33" i="1" l="1"/>
  <c r="G32" i="1" s="1"/>
  <c r="G31" i="1" s="1"/>
  <c r="G90" i="1"/>
  <c r="G89" i="1" s="1"/>
  <c r="G88" i="1" s="1"/>
  <c r="G82" i="1" s="1"/>
  <c r="G48" i="1"/>
  <c r="E53" i="1"/>
  <c r="E48" i="1" s="1"/>
  <c r="E16" i="1" s="1"/>
  <c r="E15" i="1" s="1"/>
  <c r="G22" i="1"/>
  <c r="F90" i="1"/>
  <c r="F89" i="1" s="1"/>
  <c r="F88" i="1" s="1"/>
  <c r="F82" i="1" s="1"/>
  <c r="G108" i="1"/>
  <c r="G107" i="1" s="1"/>
  <c r="G106" i="1" s="1"/>
  <c r="G105" i="1" s="1"/>
  <c r="G104" i="1" s="1"/>
  <c r="G103" i="1" s="1"/>
  <c r="G18" i="1"/>
  <c r="G17" i="1" s="1"/>
  <c r="F18" i="1"/>
  <c r="F17" i="1" s="1"/>
  <c r="F16" i="1" s="1"/>
  <c r="F15" i="1" s="1"/>
  <c r="G16" i="1" l="1"/>
  <c r="G15" i="1" s="1"/>
</calcChain>
</file>

<file path=xl/sharedStrings.xml><?xml version="1.0" encoding="utf-8"?>
<sst xmlns="http://schemas.openxmlformats.org/spreadsheetml/2006/main" count="399" uniqueCount="150">
  <si>
    <t>(рублей)</t>
  </si>
  <si>
    <t>Наименование</t>
  </si>
  <si>
    <t>Раздел, подраздел</t>
  </si>
  <si>
    <t>Целевая статья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</si>
  <si>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</si>
  <si>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</si>
  <si>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</si>
  <si>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</si>
  <si>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</si>
  <si>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</si>
  <si>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</si>
  <si>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</si>
  <si>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</si>
  <si>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</si>
  <si>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</si>
  <si>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</si>
  <si>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</si>
  <si>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</si>
  <si>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</si>
  <si>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</si>
  <si>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</si>
  <si>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</si>
  <si>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</si>
  <si>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</si>
  <si>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</si>
  <si>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</si>
  <si>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</si>
  <si>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</si>
  <si>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</si>
  <si>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</si>
  <si>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</si>
  <si>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</si>
  <si>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</si>
  <si>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</si>
  <si>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Национальная экономика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</si>
  <si>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</si>
  <si>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</si>
  <si>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</si>
  <si>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</si>
  <si>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</si>
  <si>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</si>
  <si>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</si>
  <si>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</si>
  <si>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99 9 00 00000</t>
  </si>
  <si>
    <t>99 9 00 51180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</si>
  <si>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</si>
  <si>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</si>
  <si>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</si>
  <si>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</si>
  <si>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</si>
  <si>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</si>
  <si>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</si>
  <si>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</si>
  <si>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</si>
  <si>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</si>
  <si>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</si>
  <si>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</si>
  <si>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</si>
  <si>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</si>
  <si>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</si>
  <si>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</si>
  <si>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</si>
  <si>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</si>
  <si>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Социальная политика</t>
  </si>
  <si>
    <t>1000</t>
  </si>
  <si>
    <t>20 0 00 00000</t>
  </si>
  <si>
    <t>Основное мероприятие "Социальная поддержка граждан"</t>
  </si>
  <si>
    <t>20 0 01 00000</t>
  </si>
  <si>
    <t>Осуществление переданных полномочий по осуществлению внешнего муниципального финансового контроля</t>
  </si>
  <si>
    <t>90 0 01 03000</t>
  </si>
  <si>
    <t>Стимулирование глав администраций сельских поселений</t>
  </si>
  <si>
    <t>05 0 01 01250</t>
  </si>
  <si>
    <t>Уличное освещение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</si>
  <si>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</si>
  <si>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</si>
  <si>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</si>
  <si>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</si>
  <si>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</si>
  <si>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Социальное обеспечение населения</t>
  </si>
  <si>
    <t>1003</t>
  </si>
  <si>
    <t>Оказание мер социальной поддержки по оплате жилищно-коммунальных услуг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 вышедших на пенсию" за счет средств местного бюджета</t>
  </si>
  <si>
    <t>90 0 00 01500</t>
  </si>
  <si>
    <t>Осуществление части полномочий по решению вопросов местного значения сельских поселений</t>
  </si>
  <si>
    <t>90 0 00 05000</t>
  </si>
  <si>
    <t>Утвержденная роспись</t>
  </si>
  <si>
    <t>Поправки</t>
  </si>
  <si>
    <t>Уточненная роспись</t>
  </si>
  <si>
    <t>05 0 01 05250</t>
  </si>
  <si>
    <t>Прочие мероприятия по благоустройству</t>
  </si>
  <si>
    <t>850</t>
  </si>
  <si>
    <t>Уплата налогов, сборов и иных платежей</t>
  </si>
  <si>
    <t>0309</t>
  </si>
  <si>
    <t>0300</t>
  </si>
  <si>
    <t>90 0 00 01000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</si>
  <si>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</si>
  <si>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</si>
  <si>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Обеспечение деятельности представительного органа сельского поселения</t>
  </si>
  <si>
    <t>81 0 00 00000</t>
  </si>
  <si>
    <t>81 0 00 00420</t>
  </si>
  <si>
    <t>Депутаты представительного органа муниципального образования</t>
  </si>
  <si>
    <t>81 0 00 00400</t>
  </si>
  <si>
    <t>Дорожное хозяйство (дорожные фонды)</t>
  </si>
  <si>
    <t>0409</t>
  </si>
  <si>
    <t>04 0 00 00000</t>
  </si>
  <si>
    <t>Поддержка дорожного хозяйства</t>
  </si>
  <si>
    <t>04 1 01 04090</t>
  </si>
  <si>
    <t>Расходы на выплаты персоналу казенных учреждений</t>
  </si>
  <si>
    <t>110</t>
  </si>
  <si>
    <t>Подпрограмма "Организация и проведение мероприятий в сфере культуры, искусства и кинематографии"</t>
  </si>
  <si>
    <t>08 2 00 00000</t>
  </si>
  <si>
    <t>Основное мероприятие "Организация и проведение мероприятий в сфере культуры, искусства и кинематографии"</t>
  </si>
  <si>
    <t>08 2 01 00000</t>
  </si>
  <si>
    <t>08 2 01 00260</t>
  </si>
  <si>
    <t>Муниципальная программа "Развитие муниципальной службы в сельском поселении "Село Коллонтай"</t>
  </si>
  <si>
    <t>Муниципальная программа "Благоустройство территории сельского поселения "Село Коллонтай"</t>
  </si>
  <si>
    <t>Муниципальная программа "Развитие культуры в сельском поселении "Село Коллонтай"</t>
  </si>
  <si>
    <t>Муниципальная программа "Социальная поддержка граждан в сельском поселении "Село Коллонтай"</t>
  </si>
  <si>
    <t>АДМИНИСТРАЦИЯ СЕЛЬСКОГО ПОСЕЛЕНИЯ "СЕЛО КОЛЛОНТАЙ"</t>
  </si>
  <si>
    <t>74 0 00 00600</t>
  </si>
  <si>
    <t>74 0 00 00920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</si>
  <si>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</si>
  <si>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"Развитие и поддержка дорожного хозяйства в сельском поселении "Село Коллонтай"</t>
  </si>
  <si>
    <t>04 1 00 00000</t>
  </si>
  <si>
    <t>04 1 01 00000</t>
  </si>
  <si>
    <t>Подпрограмма "Совершенствование и развитие сети автомобильных дорог сельского поселения "Село Коллонтай"</t>
  </si>
  <si>
    <t>Основное мероприятие "Ремонт и содержание автомобильных дорог"</t>
  </si>
  <si>
    <t>0502</t>
  </si>
  <si>
    <t>Коммунальное хозяйство</t>
  </si>
  <si>
    <t>Муниципальная программа "Обеспечение доступным и комфортным жильем и коммунальными услугами населения сельского поселения "Село Коллонтай"</t>
  </si>
  <si>
    <t>06 0 00 00000</t>
  </si>
  <si>
    <t>06 2 01 03100</t>
  </si>
  <si>
    <t>Подпрограмма "Чистая вода в сельском поселении "Село Коллонтай"</t>
  </si>
  <si>
    <t xml:space="preserve">0503 </t>
  </si>
  <si>
    <t>05 0 01 02130</t>
  </si>
  <si>
    <t>Реализация мероприятий по вывозу ТКО сельских поселений</t>
  </si>
  <si>
    <t>05 0 01 03250</t>
  </si>
  <si>
    <t>Озеленение</t>
  </si>
  <si>
    <t>20 0 01 01208</t>
  </si>
  <si>
    <t>Физическая культура</t>
  </si>
  <si>
    <t>1100</t>
  </si>
  <si>
    <t>Другие вопросы в обсласти физической культуры и спорта</t>
  </si>
  <si>
    <t>1105</t>
  </si>
  <si>
    <t>02 0 00 00000</t>
  </si>
  <si>
    <t>Основное мероприятие "Реализация мероприятий по повышению уровня физической культуры и спорта"</t>
  </si>
  <si>
    <t>02 0 01 00000</t>
  </si>
  <si>
    <t>Мероприятия в области  физической культуры и спорта</t>
  </si>
  <si>
    <t>02 0 01 11050</t>
  </si>
  <si>
    <t>Муниципальная программа  "Физкультура и спорт в сельском поселении "Село Коллонтай"</t>
  </si>
  <si>
    <t>Распределение бюджетных ассигнований бюджета сельского поселения "Село Коллонтай"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на 2021 год</t>
  </si>
  <si>
    <t xml:space="preserve"> Приложение №2                                                                                                                                                                              к Решению Сельской Думы от 26 апреля 2021г. № 09                                                                       "О внесении изменений и дополнений в Решение Сельской Думы                                                   сельского поселения "Село Коллонтай" от 21.12.2020г. №55                                                             "О бюджете сельского поселения "Село Коллонтай"                                                                             на 2021 год и плановый период 2022 и 2023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</si>
</sst>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49" fontId="23" fillId="0" borderId="16">
      <alignment horizontal="left" vertical="top" wrapText="1"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2" applyNumberFormat="0" applyAlignment="0" applyProtection="0"/>
    <xf numFmtId="0" fontId="3" fillId="11" borderId="3" applyNumberFormat="0" applyAlignment="0" applyProtection="0"/>
    <xf numFmtId="0" fontId="4" fillId="11" borderId="2" applyNumberForma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12" borderId="8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14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44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9" fillId="0" borderId="0" xfId="0" applyFont="1"/>
    <xf numFmtId="0" fontId="18" fillId="0" borderId="0" xfId="0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left"/>
    </xf>
    <xf numFmtId="49" fontId="17" fillId="0" borderId="11" xfId="0" applyNumberFormat="1" applyFont="1" applyBorder="1" applyAlignment="1">
      <alignment horizontal="left" vertical="center"/>
    </xf>
    <xf numFmtId="4" fontId="17" fillId="0" borderId="1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left" vertical="center"/>
    </xf>
    <xf numFmtId="4" fontId="19" fillId="0" borderId="12" xfId="0" applyNumberFormat="1" applyFont="1" applyBorder="1" applyAlignment="1">
      <alignment horizontal="right" vertical="center"/>
    </xf>
    <xf numFmtId="0" fontId="19" fillId="15" borderId="1" xfId="0" applyFont="1" applyFill="1" applyBorder="1" applyAlignment="1">
      <alignment horizontal="left" vertical="center" wrapText="1"/>
    </xf>
    <xf numFmtId="49" fontId="19" fillId="15" borderId="1" xfId="0" applyNumberFormat="1" applyFont="1" applyFill="1" applyBorder="1" applyAlignment="1">
      <alignment horizontal="left" vertical="center"/>
    </xf>
    <xf numFmtId="4" fontId="19" fillId="15" borderId="1" xfId="0" applyNumberFormat="1" applyFont="1" applyFill="1" applyBorder="1" applyAlignment="1">
      <alignment horizontal="right" vertical="center"/>
    </xf>
    <xf numFmtId="0" fontId="19" fillId="16" borderId="1" xfId="0" applyFont="1" applyFill="1" applyBorder="1" applyAlignment="1">
      <alignment horizontal="left" vertical="center" wrapText="1"/>
    </xf>
    <xf numFmtId="49" fontId="19" fillId="16" borderId="1" xfId="0" applyNumberFormat="1" applyFont="1" applyFill="1" applyBorder="1" applyAlignment="1">
      <alignment horizontal="left" vertical="center"/>
    </xf>
    <xf numFmtId="4" fontId="19" fillId="16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/>
    </xf>
    <xf numFmtId="4" fontId="17" fillId="0" borderId="1" xfId="0" applyNumberFormat="1" applyFont="1" applyBorder="1" applyAlignment="1">
      <alignment horizontal="right" vertical="center"/>
    </xf>
    <xf numFmtId="0" fontId="20" fillId="17" borderId="1" xfId="0" applyFont="1" applyFill="1" applyBorder="1" applyAlignment="1">
      <alignment horizontal="left" wrapText="1"/>
    </xf>
    <xf numFmtId="49" fontId="17" fillId="0" borderId="13" xfId="0" applyNumberFormat="1" applyFont="1" applyBorder="1" applyAlignment="1">
      <alignment horizontal="left" vertical="center"/>
    </xf>
    <xf numFmtId="4" fontId="17" fillId="0" borderId="14" xfId="0" applyNumberFormat="1" applyFont="1" applyBorder="1" applyAlignment="1">
      <alignment horizontal="right" vertical="center"/>
    </xf>
    <xf numFmtId="49" fontId="19" fillId="15" borderId="13" xfId="0" applyNumberFormat="1" applyFont="1" applyFill="1" applyBorder="1" applyAlignment="1">
      <alignment horizontal="left" vertical="center"/>
    </xf>
    <xf numFmtId="0" fontId="19" fillId="16" borderId="1" xfId="0" applyFont="1" applyFill="1" applyBorder="1"/>
    <xf numFmtId="49" fontId="19" fillId="16" borderId="13" xfId="0" applyNumberFormat="1" applyFont="1" applyFill="1" applyBorder="1" applyAlignment="1">
      <alignment horizontal="left" vertical="center"/>
    </xf>
    <xf numFmtId="49" fontId="19" fillId="0" borderId="13" xfId="0" applyNumberFormat="1" applyFont="1" applyBorder="1" applyAlignment="1">
      <alignment horizontal="left" vertical="center"/>
    </xf>
    <xf numFmtId="0" fontId="17" fillId="0" borderId="1" xfId="0" applyFont="1" applyBorder="1" applyAlignment="1">
      <alignment wrapText="1"/>
    </xf>
    <xf numFmtId="4" fontId="17" fillId="0" borderId="12" xfId="0" applyNumberFormat="1" applyFont="1" applyBorder="1" applyAlignment="1">
      <alignment horizontal="right" vertical="center"/>
    </xf>
    <xf numFmtId="49" fontId="19" fillId="0" borderId="1" xfId="0" applyNumberFormat="1" applyFont="1" applyBorder="1" applyAlignment="1">
      <alignment horizontal="left" vertical="center"/>
    </xf>
    <xf numFmtId="4" fontId="17" fillId="0" borderId="15" xfId="0" applyNumberFormat="1" applyFont="1" applyBorder="1" applyAlignment="1">
      <alignment horizontal="right" vertical="center"/>
    </xf>
    <xf numFmtId="49" fontId="23" fillId="0" borderId="16" xfId="1" applyNumberFormat="1" applyProtection="1">
      <alignment horizontal="left" vertical="top" wrapText="1"/>
    </xf>
    <xf numFmtId="0" fontId="17" fillId="0" borderId="1" xfId="0" applyFont="1" applyFill="1" applyBorder="1" applyAlignment="1">
      <alignment wrapText="1"/>
    </xf>
    <xf numFmtId="0" fontId="19" fillId="16" borderId="1" xfId="0" applyFont="1" applyFill="1" applyBorder="1" applyAlignment="1">
      <alignment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</cellXfs>
  <cellStyles count="25">
    <cellStyle name="xl32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3"/>
  <sheetViews>
    <sheetView tabSelected="1" zoomScaleNormal="100" zoomScaleSheetLayoutView="100" workbookViewId="0">
      <selection activeCell="I13" sqref="I13"/>
    </sheetView>
  </sheetViews>
  <sheetFormatPr defaultRowHeight="12.75" x14ac:dyDescent="0.2"/>
  <cols>
    <col min="1" max="1" width="65.28515625" style="2" customWidth="1"/>
    <col min="2" max="2" width="6.85546875" style="3" customWidth="1"/>
    <col min="3" max="3" width="11.7109375" style="4" customWidth="1"/>
    <col min="4" max="4" width="7.5703125" style="3" customWidth="1"/>
    <col min="5" max="5" width="13.140625" style="5" customWidth="1"/>
    <col min="6" max="6" width="11.140625" style="5" customWidth="1"/>
    <col min="7" max="7" width="13.140625" style="5" customWidth="1"/>
    <col min="8" max="16384" width="9.140625" style="1"/>
  </cols>
  <sheetData>
    <row r="1" spans="1:7" ht="12.75" customHeight="1" x14ac:dyDescent="0.2">
      <c r="B1" s="12"/>
      <c r="C1" s="39" t="s">
        <v>149</v>
      </c>
      <c r="D1" s="39"/>
      <c r="E1" s="39"/>
      <c r="F1" s="39"/>
      <c r="G1" s="39"/>
    </row>
    <row r="2" spans="1:7" x14ac:dyDescent="0.2">
      <c r="B2" s="12"/>
      <c r="C2" s="39"/>
      <c r="D2" s="39"/>
      <c r="E2" s="39"/>
      <c r="F2" s="39"/>
      <c r="G2" s="39"/>
    </row>
    <row r="3" spans="1:7" x14ac:dyDescent="0.2">
      <c r="B3" s="12"/>
      <c r="C3" s="39"/>
      <c r="D3" s="39"/>
      <c r="E3" s="39"/>
      <c r="F3" s="39"/>
      <c r="G3" s="39"/>
    </row>
    <row r="4" spans="1:7" x14ac:dyDescent="0.2">
      <c r="B4" s="12"/>
      <c r="C4" s="39"/>
      <c r="D4" s="39"/>
      <c r="E4" s="39"/>
      <c r="F4" s="39"/>
      <c r="G4" s="39"/>
    </row>
    <row r="5" spans="1:7" ht="29.25" customHeight="1" x14ac:dyDescent="0.2">
      <c r="B5" s="12"/>
      <c r="C5" s="39"/>
      <c r="D5" s="39"/>
      <c r="E5" s="39"/>
      <c r="F5" s="39"/>
      <c r="G5" s="39"/>
    </row>
    <row r="6" spans="1:7" ht="26.25" customHeight="1" x14ac:dyDescent="0.2">
      <c r="A6" s="40"/>
      <c r="B6" s="40"/>
      <c r="C6" s="40"/>
      <c r="D6" s="40"/>
      <c r="E6" s="40"/>
      <c r="F6" s="11"/>
      <c r="G6" s="11"/>
    </row>
    <row r="7" spans="1:7" ht="12.75" customHeight="1" x14ac:dyDescent="0.2">
      <c r="A7" s="43" t="s">
        <v>148</v>
      </c>
      <c r="B7" s="43"/>
      <c r="C7" s="43"/>
      <c r="D7" s="43"/>
      <c r="E7" s="43"/>
      <c r="F7" s="43"/>
      <c r="G7" s="43"/>
    </row>
    <row r="8" spans="1:7" x14ac:dyDescent="0.2">
      <c r="A8" s="43"/>
      <c r="B8" s="43"/>
      <c r="C8" s="43"/>
      <c r="D8" s="43"/>
      <c r="E8" s="43"/>
      <c r="F8" s="43"/>
      <c r="G8" s="43"/>
    </row>
    <row r="9" spans="1:7" ht="27" customHeight="1" x14ac:dyDescent="0.2">
      <c r="A9" s="43"/>
      <c r="B9" s="43"/>
      <c r="C9" s="43"/>
      <c r="D9" s="43"/>
      <c r="E9" s="43"/>
      <c r="F9" s="43"/>
      <c r="G9" s="43"/>
    </row>
    <row r="10" spans="1:7" ht="12" customHeight="1" x14ac:dyDescent="0.2">
      <c r="A10" s="7"/>
      <c r="B10" s="7"/>
      <c r="C10" s="7"/>
      <c r="D10" s="7"/>
      <c r="E10" s="7"/>
      <c r="F10" s="7"/>
      <c r="G10" s="7"/>
    </row>
    <row r="11" spans="1:7" x14ac:dyDescent="0.2">
      <c r="G11" s="5" t="s">
        <v>0</v>
      </c>
    </row>
    <row r="12" spans="1:7" ht="24.95" customHeight="1" x14ac:dyDescent="0.2">
      <c r="A12" s="41" t="s">
        <v>1</v>
      </c>
      <c r="B12" s="42" t="s">
        <v>2</v>
      </c>
      <c r="C12" s="42" t="s">
        <v>3</v>
      </c>
      <c r="D12" s="42" t="s">
        <v>35</v>
      </c>
      <c r="E12" s="41" t="s">
        <v>84</v>
      </c>
      <c r="F12" s="41" t="s">
        <v>85</v>
      </c>
      <c r="G12" s="41" t="s">
        <v>86</v>
      </c>
    </row>
    <row r="13" spans="1:7" ht="24.95" customHeight="1" x14ac:dyDescent="0.2">
      <c r="A13" s="41"/>
      <c r="B13" s="42"/>
      <c r="C13" s="42"/>
      <c r="D13" s="42"/>
      <c r="E13" s="41"/>
      <c r="F13" s="41"/>
      <c r="G13" s="41"/>
    </row>
    <row r="14" spans="1:7" ht="17.25" customHeight="1" x14ac:dyDescent="0.2">
      <c r="A14" s="41"/>
      <c r="B14" s="42"/>
      <c r="C14" s="42"/>
      <c r="D14" s="42"/>
      <c r="E14" s="41"/>
      <c r="F14" s="41"/>
      <c r="G14" s="41"/>
    </row>
    <row r="15" spans="1:7" s="6" customFormat="1" x14ac:dyDescent="0.2">
      <c r="A15" s="13" t="s">
        <v>117</v>
      </c>
      <c r="B15" s="14"/>
      <c r="C15" s="14"/>
      <c r="D15" s="14"/>
      <c r="E15" s="15">
        <f>E16+E60+E74+E82+E103+E120+E68+E127</f>
        <v>15311979.5</v>
      </c>
      <c r="F15" s="15">
        <f>F16+F60+F74+F82+F103+F120+F68+F127</f>
        <v>6893305.9499999993</v>
      </c>
      <c r="G15" s="15">
        <f>G16+G60+G74+G82+G103+G120+G68+G127</f>
        <v>22205285.449999999</v>
      </c>
    </row>
    <row r="16" spans="1:7" s="6" customFormat="1" x14ac:dyDescent="0.2">
      <c r="A16" s="16" t="s">
        <v>4</v>
      </c>
      <c r="B16" s="17" t="s">
        <v>5</v>
      </c>
      <c r="C16" s="17"/>
      <c r="D16" s="17"/>
      <c r="E16" s="18">
        <f>E31+E17+E48+E43</f>
        <v>4629453.5999999996</v>
      </c>
      <c r="F16" s="18">
        <f>F31+F17+F48+F43</f>
        <v>831500</v>
      </c>
      <c r="G16" s="18">
        <f>G31+G17+G48+G43</f>
        <v>5460953.6000000006</v>
      </c>
    </row>
    <row r="17" spans="1:7" s="6" customFormat="1" ht="38.25" x14ac:dyDescent="0.2">
      <c r="A17" s="19" t="s">
        <v>36</v>
      </c>
      <c r="B17" s="20" t="s">
        <v>37</v>
      </c>
      <c r="C17" s="20"/>
      <c r="D17" s="20"/>
      <c r="E17" s="21">
        <f>E27+E18</f>
        <v>370527.5</v>
      </c>
      <c r="F17" s="21">
        <f>F27+F18</f>
        <v>0</v>
      </c>
      <c r="G17" s="21">
        <f>G27+G18</f>
        <v>370527.5</v>
      </c>
    </row>
    <row r="18" spans="1:7" x14ac:dyDescent="0.2">
      <c r="A18" s="22" t="s">
        <v>96</v>
      </c>
      <c r="B18" s="23" t="s">
        <v>37</v>
      </c>
      <c r="C18" s="23" t="s">
        <v>97</v>
      </c>
      <c r="D18" s="23"/>
      <c r="E18" s="24">
        <f>E19+E22</f>
        <v>353790.5</v>
      </c>
      <c r="F18" s="24">
        <f>F19+F22</f>
        <v>0</v>
      </c>
      <c r="G18" s="24">
        <f>G19+G22</f>
        <v>353790.5</v>
      </c>
    </row>
    <row r="19" spans="1:7" x14ac:dyDescent="0.2">
      <c r="A19" s="22" t="s">
        <v>6</v>
      </c>
      <c r="B19" s="23" t="s">
        <v>37</v>
      </c>
      <c r="C19" s="23" t="s">
        <v>100</v>
      </c>
      <c r="D19" s="23"/>
      <c r="E19" s="24">
        <f t="shared" ref="E19:G20" si="0">E20</f>
        <v>341790.5</v>
      </c>
      <c r="F19" s="24">
        <f t="shared" si="0"/>
        <v>0</v>
      </c>
      <c r="G19" s="24">
        <f t="shared" si="0"/>
        <v>341790.5</v>
      </c>
    </row>
    <row r="20" spans="1:7" ht="38.25" x14ac:dyDescent="0.2">
      <c r="A20" s="22" t="s">
        <v>7</v>
      </c>
      <c r="B20" s="23" t="s">
        <v>37</v>
      </c>
      <c r="C20" s="23" t="s">
        <v>100</v>
      </c>
      <c r="D20" s="23" t="s">
        <v>8</v>
      </c>
      <c r="E20" s="24">
        <f t="shared" si="0"/>
        <v>341790.5</v>
      </c>
      <c r="F20" s="24">
        <f t="shared" si="0"/>
        <v>0</v>
      </c>
      <c r="G20" s="24">
        <f t="shared" si="0"/>
        <v>341790.5</v>
      </c>
    </row>
    <row r="21" spans="1:7" x14ac:dyDescent="0.2">
      <c r="A21" s="22" t="s">
        <v>9</v>
      </c>
      <c r="B21" s="23" t="s">
        <v>37</v>
      </c>
      <c r="C21" s="23" t="s">
        <v>100</v>
      </c>
      <c r="D21" s="23" t="s">
        <v>10</v>
      </c>
      <c r="E21" s="24">
        <v>341790.5</v>
      </c>
      <c r="F21" s="24">
        <v>0</v>
      </c>
      <c r="G21" s="10">
        <f>E21+F21</f>
        <v>341790.5</v>
      </c>
    </row>
    <row r="22" spans="1:7" x14ac:dyDescent="0.2">
      <c r="A22" s="22" t="s">
        <v>99</v>
      </c>
      <c r="B22" s="23" t="s">
        <v>37</v>
      </c>
      <c r="C22" s="23" t="s">
        <v>98</v>
      </c>
      <c r="D22" s="23"/>
      <c r="E22" s="24">
        <f>E23+E25</f>
        <v>12000</v>
      </c>
      <c r="F22" s="24">
        <f>F23+F25</f>
        <v>0</v>
      </c>
      <c r="G22" s="24">
        <f>G23+G25</f>
        <v>12000</v>
      </c>
    </row>
    <row r="23" spans="1:7" x14ac:dyDescent="0.2">
      <c r="A23" s="25" t="s">
        <v>11</v>
      </c>
      <c r="B23" s="23" t="s">
        <v>37</v>
      </c>
      <c r="C23" s="23" t="s">
        <v>98</v>
      </c>
      <c r="D23" s="23" t="s">
        <v>12</v>
      </c>
      <c r="E23" s="24">
        <f>E24</f>
        <v>11000</v>
      </c>
      <c r="F23" s="24">
        <f>F24</f>
        <v>0</v>
      </c>
      <c r="G23" s="24">
        <f>G24</f>
        <v>11000</v>
      </c>
    </row>
    <row r="24" spans="1:7" ht="25.5" customHeight="1" x14ac:dyDescent="0.2">
      <c r="A24" s="25" t="s">
        <v>13</v>
      </c>
      <c r="B24" s="23" t="s">
        <v>37</v>
      </c>
      <c r="C24" s="23" t="s">
        <v>98</v>
      </c>
      <c r="D24" s="23" t="s">
        <v>14</v>
      </c>
      <c r="E24" s="24">
        <v>11000</v>
      </c>
      <c r="F24" s="24">
        <v>0</v>
      </c>
      <c r="G24" s="10">
        <f>E24+F24</f>
        <v>11000</v>
      </c>
    </row>
    <row r="25" spans="1:7" x14ac:dyDescent="0.2">
      <c r="A25" s="25" t="s">
        <v>15</v>
      </c>
      <c r="B25" s="23" t="s">
        <v>37</v>
      </c>
      <c r="C25" s="23" t="s">
        <v>98</v>
      </c>
      <c r="D25" s="23" t="s">
        <v>16</v>
      </c>
      <c r="E25" s="24">
        <f>E26</f>
        <v>1000</v>
      </c>
      <c r="F25" s="24">
        <f>F26</f>
        <v>0</v>
      </c>
      <c r="G25" s="24">
        <f>G26</f>
        <v>1000</v>
      </c>
    </row>
    <row r="26" spans="1:7" x14ac:dyDescent="0.2">
      <c r="A26" s="25" t="s">
        <v>90</v>
      </c>
      <c r="B26" s="23" t="s">
        <v>37</v>
      </c>
      <c r="C26" s="23" t="s">
        <v>98</v>
      </c>
      <c r="D26" s="23" t="s">
        <v>89</v>
      </c>
      <c r="E26" s="24">
        <v>1000</v>
      </c>
      <c r="F26" s="24">
        <v>0</v>
      </c>
      <c r="G26" s="10">
        <f>E26+F26</f>
        <v>1000</v>
      </c>
    </row>
    <row r="27" spans="1:7" x14ac:dyDescent="0.2">
      <c r="A27" s="22" t="s">
        <v>38</v>
      </c>
      <c r="B27" s="23" t="s">
        <v>37</v>
      </c>
      <c r="C27" s="23" t="s">
        <v>39</v>
      </c>
      <c r="D27" s="23"/>
      <c r="E27" s="24">
        <f>E28</f>
        <v>16737</v>
      </c>
      <c r="F27" s="24">
        <f t="shared" ref="F27:G29" si="1">F28</f>
        <v>0</v>
      </c>
      <c r="G27" s="24">
        <f t="shared" si="1"/>
        <v>16737</v>
      </c>
    </row>
    <row r="28" spans="1:7" ht="25.5" x14ac:dyDescent="0.2">
      <c r="A28" s="22" t="s">
        <v>68</v>
      </c>
      <c r="B28" s="23" t="s">
        <v>37</v>
      </c>
      <c r="C28" s="23" t="s">
        <v>81</v>
      </c>
      <c r="D28" s="23"/>
      <c r="E28" s="24">
        <f>E29</f>
        <v>16737</v>
      </c>
      <c r="F28" s="24">
        <f t="shared" si="1"/>
        <v>0</v>
      </c>
      <c r="G28" s="24">
        <f t="shared" si="1"/>
        <v>16737</v>
      </c>
    </row>
    <row r="29" spans="1:7" x14ac:dyDescent="0.2">
      <c r="A29" s="22" t="s">
        <v>21</v>
      </c>
      <c r="B29" s="23" t="s">
        <v>37</v>
      </c>
      <c r="C29" s="23" t="s">
        <v>81</v>
      </c>
      <c r="D29" s="23" t="s">
        <v>19</v>
      </c>
      <c r="E29" s="24">
        <f>E30</f>
        <v>16737</v>
      </c>
      <c r="F29" s="24">
        <f t="shared" si="1"/>
        <v>0</v>
      </c>
      <c r="G29" s="24">
        <f t="shared" si="1"/>
        <v>16737</v>
      </c>
    </row>
    <row r="30" spans="1:7" x14ac:dyDescent="0.2">
      <c r="A30" s="22" t="s">
        <v>22</v>
      </c>
      <c r="B30" s="23" t="s">
        <v>37</v>
      </c>
      <c r="C30" s="23" t="s">
        <v>81</v>
      </c>
      <c r="D30" s="23" t="s">
        <v>23</v>
      </c>
      <c r="E30" s="24">
        <v>16737</v>
      </c>
      <c r="F30" s="24">
        <v>0</v>
      </c>
      <c r="G30" s="10">
        <f>E30+F30</f>
        <v>16737</v>
      </c>
    </row>
    <row r="31" spans="1:7" ht="38.25" x14ac:dyDescent="0.2">
      <c r="A31" s="19" t="s">
        <v>17</v>
      </c>
      <c r="B31" s="20" t="s">
        <v>18</v>
      </c>
      <c r="C31" s="20"/>
      <c r="D31" s="20"/>
      <c r="E31" s="21">
        <f>E32</f>
        <v>3982593.1</v>
      </c>
      <c r="F31" s="21">
        <f>F32</f>
        <v>781500</v>
      </c>
      <c r="G31" s="21">
        <f>G32</f>
        <v>4764093.1000000006</v>
      </c>
    </row>
    <row r="32" spans="1:7" ht="25.5" x14ac:dyDescent="0.2">
      <c r="A32" s="22" t="s">
        <v>113</v>
      </c>
      <c r="B32" s="23" t="s">
        <v>18</v>
      </c>
      <c r="C32" s="23" t="s">
        <v>40</v>
      </c>
      <c r="D32" s="23"/>
      <c r="E32" s="24">
        <f>E33+E40</f>
        <v>3982593.1</v>
      </c>
      <c r="F32" s="24">
        <f>F33+F40</f>
        <v>781500</v>
      </c>
      <c r="G32" s="24">
        <f>G33+G40</f>
        <v>4764093.1000000006</v>
      </c>
    </row>
    <row r="33" spans="1:7" x14ac:dyDescent="0.2">
      <c r="A33" s="22" t="s">
        <v>6</v>
      </c>
      <c r="B33" s="23" t="s">
        <v>18</v>
      </c>
      <c r="C33" s="23" t="s">
        <v>41</v>
      </c>
      <c r="D33" s="23"/>
      <c r="E33" s="24">
        <f>E34+E36+E38</f>
        <v>3461205.9</v>
      </c>
      <c r="F33" s="24">
        <f>F34+F36+F38</f>
        <v>781500</v>
      </c>
      <c r="G33" s="24">
        <f>G34+G36+G38</f>
        <v>4242705.9000000004</v>
      </c>
    </row>
    <row r="34" spans="1:7" ht="38.25" x14ac:dyDescent="0.2">
      <c r="A34" s="22" t="s">
        <v>7</v>
      </c>
      <c r="B34" s="23" t="s">
        <v>18</v>
      </c>
      <c r="C34" s="23" t="s">
        <v>41</v>
      </c>
      <c r="D34" s="23" t="s">
        <v>8</v>
      </c>
      <c r="E34" s="24">
        <f>E35</f>
        <v>2264205.9</v>
      </c>
      <c r="F34" s="24">
        <f>F35</f>
        <v>781500</v>
      </c>
      <c r="G34" s="24">
        <f>G35</f>
        <v>3045705.9</v>
      </c>
    </row>
    <row r="35" spans="1:7" x14ac:dyDescent="0.2">
      <c r="A35" s="22" t="s">
        <v>9</v>
      </c>
      <c r="B35" s="23" t="s">
        <v>18</v>
      </c>
      <c r="C35" s="23" t="s">
        <v>41</v>
      </c>
      <c r="D35" s="23" t="s">
        <v>10</v>
      </c>
      <c r="E35" s="24">
        <v>2264205.9</v>
      </c>
      <c r="F35" s="24">
        <v>781500</v>
      </c>
      <c r="G35" s="10">
        <f>E35+F35</f>
        <v>3045705.9</v>
      </c>
    </row>
    <row r="36" spans="1:7" x14ac:dyDescent="0.2">
      <c r="A36" s="25" t="s">
        <v>11</v>
      </c>
      <c r="B36" s="23" t="s">
        <v>18</v>
      </c>
      <c r="C36" s="23" t="s">
        <v>41</v>
      </c>
      <c r="D36" s="23" t="s">
        <v>12</v>
      </c>
      <c r="E36" s="24">
        <f>E37</f>
        <v>1192000</v>
      </c>
      <c r="F36" s="24">
        <f>F37</f>
        <v>0</v>
      </c>
      <c r="G36" s="24">
        <f>G37</f>
        <v>1192000</v>
      </c>
    </row>
    <row r="37" spans="1:7" ht="25.5" x14ac:dyDescent="0.2">
      <c r="A37" s="25" t="s">
        <v>13</v>
      </c>
      <c r="B37" s="23" t="s">
        <v>18</v>
      </c>
      <c r="C37" s="23" t="s">
        <v>41</v>
      </c>
      <c r="D37" s="23" t="s">
        <v>14</v>
      </c>
      <c r="E37" s="24">
        <v>1192000</v>
      </c>
      <c r="F37" s="24">
        <v>0</v>
      </c>
      <c r="G37" s="10">
        <f>E37+F37</f>
        <v>1192000</v>
      </c>
    </row>
    <row r="38" spans="1:7" x14ac:dyDescent="0.2">
      <c r="A38" s="25" t="s">
        <v>15</v>
      </c>
      <c r="B38" s="23" t="s">
        <v>18</v>
      </c>
      <c r="C38" s="23" t="s">
        <v>41</v>
      </c>
      <c r="D38" s="23" t="s">
        <v>16</v>
      </c>
      <c r="E38" s="24">
        <f>E39</f>
        <v>5000</v>
      </c>
      <c r="F38" s="24">
        <f>F39</f>
        <v>0</v>
      </c>
      <c r="G38" s="24">
        <f>G39</f>
        <v>5000</v>
      </c>
    </row>
    <row r="39" spans="1:7" x14ac:dyDescent="0.2">
      <c r="A39" s="25" t="s">
        <v>90</v>
      </c>
      <c r="B39" s="23" t="s">
        <v>18</v>
      </c>
      <c r="C39" s="23" t="s">
        <v>41</v>
      </c>
      <c r="D39" s="23" t="s">
        <v>89</v>
      </c>
      <c r="E39" s="24">
        <v>5000</v>
      </c>
      <c r="F39" s="24">
        <v>0</v>
      </c>
      <c r="G39" s="10">
        <f>E39+F39</f>
        <v>5000</v>
      </c>
    </row>
    <row r="40" spans="1:7" ht="25.5" x14ac:dyDescent="0.2">
      <c r="A40" s="22" t="s">
        <v>20</v>
      </c>
      <c r="B40" s="23" t="s">
        <v>18</v>
      </c>
      <c r="C40" s="23" t="s">
        <v>42</v>
      </c>
      <c r="D40" s="23"/>
      <c r="E40" s="24">
        <f t="shared" ref="E40:G41" si="2">E41</f>
        <v>521387.2</v>
      </c>
      <c r="F40" s="24">
        <f t="shared" si="2"/>
        <v>0</v>
      </c>
      <c r="G40" s="24">
        <f t="shared" si="2"/>
        <v>521387.2</v>
      </c>
    </row>
    <row r="41" spans="1:7" ht="38.25" x14ac:dyDescent="0.2">
      <c r="A41" s="22" t="s">
        <v>7</v>
      </c>
      <c r="B41" s="23" t="s">
        <v>18</v>
      </c>
      <c r="C41" s="23" t="s">
        <v>42</v>
      </c>
      <c r="D41" s="23" t="s">
        <v>8</v>
      </c>
      <c r="E41" s="24">
        <f t="shared" si="2"/>
        <v>521387.2</v>
      </c>
      <c r="F41" s="24">
        <f t="shared" si="2"/>
        <v>0</v>
      </c>
      <c r="G41" s="24">
        <f t="shared" si="2"/>
        <v>521387.2</v>
      </c>
    </row>
    <row r="42" spans="1:7" x14ac:dyDescent="0.2">
      <c r="A42" s="22" t="s">
        <v>9</v>
      </c>
      <c r="B42" s="23" t="s">
        <v>18</v>
      </c>
      <c r="C42" s="23" t="s">
        <v>42</v>
      </c>
      <c r="D42" s="23" t="s">
        <v>10</v>
      </c>
      <c r="E42" s="24">
        <v>521387.2</v>
      </c>
      <c r="F42" s="24">
        <v>0</v>
      </c>
      <c r="G42" s="10">
        <f>E42+F42</f>
        <v>521387.2</v>
      </c>
    </row>
    <row r="43" spans="1:7" x14ac:dyDescent="0.2">
      <c r="A43" s="19" t="s">
        <v>45</v>
      </c>
      <c r="B43" s="20" t="s">
        <v>46</v>
      </c>
      <c r="C43" s="20"/>
      <c r="D43" s="20"/>
      <c r="E43" s="21">
        <f>E44</f>
        <v>25000</v>
      </c>
      <c r="F43" s="21">
        <f t="shared" ref="F43:G46" si="3">F44</f>
        <v>0</v>
      </c>
      <c r="G43" s="21">
        <f t="shared" si="3"/>
        <v>25000</v>
      </c>
    </row>
    <row r="44" spans="1:7" x14ac:dyDescent="0.2">
      <c r="A44" s="22" t="s">
        <v>38</v>
      </c>
      <c r="B44" s="23" t="s">
        <v>46</v>
      </c>
      <c r="C44" s="23" t="s">
        <v>40</v>
      </c>
      <c r="D44" s="23"/>
      <c r="E44" s="24">
        <f>E45</f>
        <v>25000</v>
      </c>
      <c r="F44" s="24">
        <f t="shared" si="3"/>
        <v>0</v>
      </c>
      <c r="G44" s="24">
        <f t="shared" si="3"/>
        <v>25000</v>
      </c>
    </row>
    <row r="45" spans="1:7" x14ac:dyDescent="0.2">
      <c r="A45" s="22" t="s">
        <v>47</v>
      </c>
      <c r="B45" s="23" t="s">
        <v>46</v>
      </c>
      <c r="C45" s="23" t="s">
        <v>118</v>
      </c>
      <c r="D45" s="23"/>
      <c r="E45" s="24">
        <f>E46</f>
        <v>25000</v>
      </c>
      <c r="F45" s="24">
        <f t="shared" si="3"/>
        <v>0</v>
      </c>
      <c r="G45" s="24">
        <f t="shared" si="3"/>
        <v>25000</v>
      </c>
    </row>
    <row r="46" spans="1:7" x14ac:dyDescent="0.2">
      <c r="A46" s="22" t="s">
        <v>15</v>
      </c>
      <c r="B46" s="23" t="s">
        <v>46</v>
      </c>
      <c r="C46" s="23" t="s">
        <v>118</v>
      </c>
      <c r="D46" s="23" t="s">
        <v>16</v>
      </c>
      <c r="E46" s="24">
        <f>E47</f>
        <v>25000</v>
      </c>
      <c r="F46" s="24">
        <f t="shared" si="3"/>
        <v>0</v>
      </c>
      <c r="G46" s="24">
        <f t="shared" si="3"/>
        <v>25000</v>
      </c>
    </row>
    <row r="47" spans="1:7" x14ac:dyDescent="0.2">
      <c r="A47" s="25" t="s">
        <v>48</v>
      </c>
      <c r="B47" s="23" t="s">
        <v>46</v>
      </c>
      <c r="C47" s="23" t="s">
        <v>118</v>
      </c>
      <c r="D47" s="23" t="s">
        <v>49</v>
      </c>
      <c r="E47" s="24">
        <v>25000</v>
      </c>
      <c r="F47" s="24">
        <v>0</v>
      </c>
      <c r="G47" s="10">
        <f>E47+F47</f>
        <v>25000</v>
      </c>
    </row>
    <row r="48" spans="1:7" x14ac:dyDescent="0.2">
      <c r="A48" s="19" t="s">
        <v>24</v>
      </c>
      <c r="B48" s="20" t="s">
        <v>25</v>
      </c>
      <c r="C48" s="20"/>
      <c r="D48" s="20"/>
      <c r="E48" s="21">
        <f>E49+E53</f>
        <v>251333</v>
      </c>
      <c r="F48" s="21">
        <f>F49+F53</f>
        <v>50000</v>
      </c>
      <c r="G48" s="21">
        <f>G49+G53</f>
        <v>301333</v>
      </c>
    </row>
    <row r="49" spans="1:7" x14ac:dyDescent="0.2">
      <c r="A49" s="22" t="s">
        <v>38</v>
      </c>
      <c r="B49" s="23" t="s">
        <v>25</v>
      </c>
      <c r="C49" s="23" t="s">
        <v>40</v>
      </c>
      <c r="D49" s="23"/>
      <c r="E49" s="24">
        <f>E50</f>
        <v>70000</v>
      </c>
      <c r="F49" s="24">
        <f t="shared" ref="F49:G51" si="4">F50</f>
        <v>50000</v>
      </c>
      <c r="G49" s="24">
        <f t="shared" si="4"/>
        <v>120000</v>
      </c>
    </row>
    <row r="50" spans="1:7" x14ac:dyDescent="0.2">
      <c r="A50" s="22" t="s">
        <v>26</v>
      </c>
      <c r="B50" s="23" t="s">
        <v>25</v>
      </c>
      <c r="C50" s="23" t="s">
        <v>119</v>
      </c>
      <c r="D50" s="23"/>
      <c r="E50" s="24">
        <f>E51</f>
        <v>70000</v>
      </c>
      <c r="F50" s="24">
        <f t="shared" si="4"/>
        <v>50000</v>
      </c>
      <c r="G50" s="24">
        <f t="shared" si="4"/>
        <v>120000</v>
      </c>
    </row>
    <row r="51" spans="1:7" x14ac:dyDescent="0.2">
      <c r="A51" s="25" t="s">
        <v>11</v>
      </c>
      <c r="B51" s="23" t="s">
        <v>25</v>
      </c>
      <c r="C51" s="23" t="s">
        <v>119</v>
      </c>
      <c r="D51" s="23" t="s">
        <v>12</v>
      </c>
      <c r="E51" s="24">
        <f>E52</f>
        <v>70000</v>
      </c>
      <c r="F51" s="24">
        <f t="shared" si="4"/>
        <v>50000</v>
      </c>
      <c r="G51" s="24">
        <f t="shared" si="4"/>
        <v>120000</v>
      </c>
    </row>
    <row r="52" spans="1:7" ht="25.5" x14ac:dyDescent="0.2">
      <c r="A52" s="25" t="s">
        <v>13</v>
      </c>
      <c r="B52" s="23" t="s">
        <v>25</v>
      </c>
      <c r="C52" s="23" t="s">
        <v>119</v>
      </c>
      <c r="D52" s="23" t="s">
        <v>14</v>
      </c>
      <c r="E52" s="24">
        <v>70000</v>
      </c>
      <c r="F52" s="24">
        <v>50000</v>
      </c>
      <c r="G52" s="10">
        <f>E52+F52</f>
        <v>120000</v>
      </c>
    </row>
    <row r="53" spans="1:7" x14ac:dyDescent="0.2">
      <c r="A53" s="22" t="s">
        <v>38</v>
      </c>
      <c r="B53" s="23" t="s">
        <v>25</v>
      </c>
      <c r="C53" s="23" t="s">
        <v>39</v>
      </c>
      <c r="D53" s="26"/>
      <c r="E53" s="24">
        <f>E54+E57</f>
        <v>181333</v>
      </c>
      <c r="F53" s="24">
        <f>F54+F57</f>
        <v>0</v>
      </c>
      <c r="G53" s="24">
        <f>G54+G57</f>
        <v>181333</v>
      </c>
    </row>
    <row r="54" spans="1:7" ht="25.5" x14ac:dyDescent="0.2">
      <c r="A54" s="25" t="s">
        <v>82</v>
      </c>
      <c r="B54" s="23" t="s">
        <v>25</v>
      </c>
      <c r="C54" s="23" t="s">
        <v>83</v>
      </c>
      <c r="D54" s="26"/>
      <c r="E54" s="24">
        <f t="shared" ref="E54:G55" si="5">E55</f>
        <v>87589</v>
      </c>
      <c r="F54" s="24">
        <f t="shared" si="5"/>
        <v>0</v>
      </c>
      <c r="G54" s="24">
        <f t="shared" si="5"/>
        <v>87589</v>
      </c>
    </row>
    <row r="55" spans="1:7" x14ac:dyDescent="0.2">
      <c r="A55" s="22" t="s">
        <v>21</v>
      </c>
      <c r="B55" s="23" t="s">
        <v>25</v>
      </c>
      <c r="C55" s="23" t="s">
        <v>83</v>
      </c>
      <c r="D55" s="26" t="s">
        <v>19</v>
      </c>
      <c r="E55" s="24">
        <f t="shared" si="5"/>
        <v>87589</v>
      </c>
      <c r="F55" s="24">
        <f t="shared" si="5"/>
        <v>0</v>
      </c>
      <c r="G55" s="24">
        <f t="shared" si="5"/>
        <v>87589</v>
      </c>
    </row>
    <row r="56" spans="1:7" x14ac:dyDescent="0.2">
      <c r="A56" s="22" t="s">
        <v>22</v>
      </c>
      <c r="B56" s="23" t="s">
        <v>25</v>
      </c>
      <c r="C56" s="23" t="s">
        <v>83</v>
      </c>
      <c r="D56" s="26" t="s">
        <v>23</v>
      </c>
      <c r="E56" s="24">
        <v>87589</v>
      </c>
      <c r="F56" s="24">
        <v>0</v>
      </c>
      <c r="G56" s="10">
        <f>E56+F56</f>
        <v>87589</v>
      </c>
    </row>
    <row r="57" spans="1:7" x14ac:dyDescent="0.2">
      <c r="A57" s="25" t="s">
        <v>70</v>
      </c>
      <c r="B57" s="23" t="s">
        <v>25</v>
      </c>
      <c r="C57" s="23" t="s">
        <v>69</v>
      </c>
      <c r="D57" s="23"/>
      <c r="E57" s="24">
        <f t="shared" ref="E57:G58" si="6">E58</f>
        <v>93744</v>
      </c>
      <c r="F57" s="24">
        <f t="shared" si="6"/>
        <v>0</v>
      </c>
      <c r="G57" s="24">
        <f t="shared" si="6"/>
        <v>93744</v>
      </c>
    </row>
    <row r="58" spans="1:7" ht="38.25" x14ac:dyDescent="0.2">
      <c r="A58" s="22" t="s">
        <v>7</v>
      </c>
      <c r="B58" s="23" t="s">
        <v>25</v>
      </c>
      <c r="C58" s="23" t="s">
        <v>69</v>
      </c>
      <c r="D58" s="23" t="s">
        <v>8</v>
      </c>
      <c r="E58" s="24">
        <f t="shared" si="6"/>
        <v>93744</v>
      </c>
      <c r="F58" s="24">
        <f t="shared" si="6"/>
        <v>0</v>
      </c>
      <c r="G58" s="24">
        <f t="shared" si="6"/>
        <v>93744</v>
      </c>
    </row>
    <row r="59" spans="1:7" x14ac:dyDescent="0.2">
      <c r="A59" s="22" t="s">
        <v>9</v>
      </c>
      <c r="B59" s="23" t="s">
        <v>25</v>
      </c>
      <c r="C59" s="23" t="s">
        <v>69</v>
      </c>
      <c r="D59" s="23" t="s">
        <v>10</v>
      </c>
      <c r="E59" s="24">
        <v>93744</v>
      </c>
      <c r="F59" s="24">
        <v>0</v>
      </c>
      <c r="G59" s="10">
        <f>E59+F59</f>
        <v>93744</v>
      </c>
    </row>
    <row r="60" spans="1:7" x14ac:dyDescent="0.2">
      <c r="A60" s="16" t="s">
        <v>27</v>
      </c>
      <c r="B60" s="17" t="s">
        <v>28</v>
      </c>
      <c r="C60" s="17"/>
      <c r="D60" s="17"/>
      <c r="E60" s="18">
        <f>E61</f>
        <v>126400</v>
      </c>
      <c r="F60" s="18">
        <f t="shared" ref="F60:G62" si="7">F61</f>
        <v>0</v>
      </c>
      <c r="G60" s="18">
        <f t="shared" si="7"/>
        <v>126400</v>
      </c>
    </row>
    <row r="61" spans="1:7" x14ac:dyDescent="0.2">
      <c r="A61" s="19" t="s">
        <v>29</v>
      </c>
      <c r="B61" s="20" t="s">
        <v>30</v>
      </c>
      <c r="C61" s="20"/>
      <c r="D61" s="20"/>
      <c r="E61" s="21">
        <f>E62</f>
        <v>126400</v>
      </c>
      <c r="F61" s="21">
        <f t="shared" si="7"/>
        <v>0</v>
      </c>
      <c r="G61" s="21">
        <f t="shared" si="7"/>
        <v>126400</v>
      </c>
    </row>
    <row r="62" spans="1:7" x14ac:dyDescent="0.2">
      <c r="A62" s="22" t="s">
        <v>31</v>
      </c>
      <c r="B62" s="23" t="s">
        <v>30</v>
      </c>
      <c r="C62" s="23" t="s">
        <v>43</v>
      </c>
      <c r="D62" s="23"/>
      <c r="E62" s="24">
        <f>E63</f>
        <v>126400</v>
      </c>
      <c r="F62" s="24">
        <f t="shared" si="7"/>
        <v>0</v>
      </c>
      <c r="G62" s="24">
        <f t="shared" si="7"/>
        <v>126400</v>
      </c>
    </row>
    <row r="63" spans="1:7" ht="25.5" x14ac:dyDescent="0.2">
      <c r="A63" s="22" t="s">
        <v>32</v>
      </c>
      <c r="B63" s="23" t="s">
        <v>30</v>
      </c>
      <c r="C63" s="23" t="s">
        <v>44</v>
      </c>
      <c r="D63" s="23"/>
      <c r="E63" s="24">
        <f>E64+E66</f>
        <v>126400</v>
      </c>
      <c r="F63" s="24">
        <f>F64+F66</f>
        <v>0</v>
      </c>
      <c r="G63" s="24">
        <f>G64+G66</f>
        <v>126400</v>
      </c>
    </row>
    <row r="64" spans="1:7" ht="38.25" x14ac:dyDescent="0.2">
      <c r="A64" s="22" t="s">
        <v>7</v>
      </c>
      <c r="B64" s="23" t="s">
        <v>30</v>
      </c>
      <c r="C64" s="23" t="s">
        <v>44</v>
      </c>
      <c r="D64" s="23" t="s">
        <v>8</v>
      </c>
      <c r="E64" s="24">
        <f>E65</f>
        <v>121400</v>
      </c>
      <c r="F64" s="24">
        <f>F65</f>
        <v>0</v>
      </c>
      <c r="G64" s="24">
        <f>G65</f>
        <v>121400</v>
      </c>
    </row>
    <row r="65" spans="1:7" x14ac:dyDescent="0.2">
      <c r="A65" s="22" t="s">
        <v>9</v>
      </c>
      <c r="B65" s="23" t="s">
        <v>30</v>
      </c>
      <c r="C65" s="23" t="s">
        <v>44</v>
      </c>
      <c r="D65" s="23" t="s">
        <v>10</v>
      </c>
      <c r="E65" s="24">
        <v>121400</v>
      </c>
      <c r="F65" s="24">
        <v>0</v>
      </c>
      <c r="G65" s="10">
        <f>E65+F65</f>
        <v>121400</v>
      </c>
    </row>
    <row r="66" spans="1:7" x14ac:dyDescent="0.2">
      <c r="A66" s="25" t="s">
        <v>11</v>
      </c>
      <c r="B66" s="23" t="s">
        <v>30</v>
      </c>
      <c r="C66" s="23" t="s">
        <v>44</v>
      </c>
      <c r="D66" s="23" t="s">
        <v>12</v>
      </c>
      <c r="E66" s="27">
        <f>E67</f>
        <v>5000</v>
      </c>
      <c r="F66" s="27">
        <f>F67</f>
        <v>0</v>
      </c>
      <c r="G66" s="27">
        <f>G67</f>
        <v>5000</v>
      </c>
    </row>
    <row r="67" spans="1:7" ht="25.5" x14ac:dyDescent="0.2">
      <c r="A67" s="25" t="s">
        <v>13</v>
      </c>
      <c r="B67" s="23" t="s">
        <v>30</v>
      </c>
      <c r="C67" s="23" t="s">
        <v>44</v>
      </c>
      <c r="D67" s="26" t="s">
        <v>14</v>
      </c>
      <c r="E67" s="10">
        <v>5000</v>
      </c>
      <c r="F67" s="10">
        <v>0</v>
      </c>
      <c r="G67" s="10">
        <f>E67+F67</f>
        <v>5000</v>
      </c>
    </row>
    <row r="68" spans="1:7" x14ac:dyDescent="0.2">
      <c r="A68" s="16" t="s">
        <v>94</v>
      </c>
      <c r="B68" s="17" t="s">
        <v>92</v>
      </c>
      <c r="C68" s="17"/>
      <c r="D68" s="17"/>
      <c r="E68" s="18">
        <f>E69</f>
        <v>200000</v>
      </c>
      <c r="F68" s="18">
        <f t="shared" ref="F68:G72" si="8">F69</f>
        <v>0</v>
      </c>
      <c r="G68" s="18">
        <f t="shared" si="8"/>
        <v>200000</v>
      </c>
    </row>
    <row r="69" spans="1:7" ht="25.5" x14ac:dyDescent="0.2">
      <c r="A69" s="38" t="s">
        <v>120</v>
      </c>
      <c r="B69" s="20" t="s">
        <v>91</v>
      </c>
      <c r="C69" s="20"/>
      <c r="D69" s="20"/>
      <c r="E69" s="21">
        <f>E70</f>
        <v>200000</v>
      </c>
      <c r="F69" s="21">
        <f t="shared" si="8"/>
        <v>0</v>
      </c>
      <c r="G69" s="21">
        <f t="shared" si="8"/>
        <v>200000</v>
      </c>
    </row>
    <row r="70" spans="1:7" x14ac:dyDescent="0.2">
      <c r="A70" s="22" t="s">
        <v>38</v>
      </c>
      <c r="B70" s="23" t="s">
        <v>91</v>
      </c>
      <c r="C70" s="23" t="s">
        <v>39</v>
      </c>
      <c r="D70" s="23"/>
      <c r="E70" s="24">
        <f>E71</f>
        <v>200000</v>
      </c>
      <c r="F70" s="24">
        <f t="shared" si="8"/>
        <v>0</v>
      </c>
      <c r="G70" s="24">
        <f t="shared" si="8"/>
        <v>200000</v>
      </c>
    </row>
    <row r="71" spans="1:7" ht="25.5" x14ac:dyDescent="0.2">
      <c r="A71" s="36" t="s">
        <v>95</v>
      </c>
      <c r="B71" s="23" t="s">
        <v>91</v>
      </c>
      <c r="C71" s="23" t="s">
        <v>93</v>
      </c>
      <c r="D71" s="23"/>
      <c r="E71" s="24">
        <f>E72</f>
        <v>200000</v>
      </c>
      <c r="F71" s="24">
        <f t="shared" si="8"/>
        <v>0</v>
      </c>
      <c r="G71" s="24">
        <f t="shared" si="8"/>
        <v>200000</v>
      </c>
    </row>
    <row r="72" spans="1:7" x14ac:dyDescent="0.2">
      <c r="A72" s="25" t="s">
        <v>11</v>
      </c>
      <c r="B72" s="23" t="s">
        <v>91</v>
      </c>
      <c r="C72" s="23" t="s">
        <v>93</v>
      </c>
      <c r="D72" s="23" t="s">
        <v>12</v>
      </c>
      <c r="E72" s="24">
        <f>E73</f>
        <v>200000</v>
      </c>
      <c r="F72" s="24">
        <f t="shared" si="8"/>
        <v>0</v>
      </c>
      <c r="G72" s="24">
        <f t="shared" si="8"/>
        <v>200000</v>
      </c>
    </row>
    <row r="73" spans="1:7" ht="25.5" x14ac:dyDescent="0.2">
      <c r="A73" s="25" t="s">
        <v>13</v>
      </c>
      <c r="B73" s="23" t="s">
        <v>91</v>
      </c>
      <c r="C73" s="23" t="s">
        <v>93</v>
      </c>
      <c r="D73" s="23" t="s">
        <v>14</v>
      </c>
      <c r="E73" s="24">
        <v>200000</v>
      </c>
      <c r="F73" s="24">
        <v>0</v>
      </c>
      <c r="G73" s="10">
        <f>E73+F73</f>
        <v>200000</v>
      </c>
    </row>
    <row r="74" spans="1:7" x14ac:dyDescent="0.2">
      <c r="A74" s="16" t="s">
        <v>34</v>
      </c>
      <c r="B74" s="17" t="s">
        <v>33</v>
      </c>
      <c r="C74" s="17"/>
      <c r="D74" s="28"/>
      <c r="E74" s="18">
        <f t="shared" ref="E74:E80" si="9">E75</f>
        <v>2672015.4</v>
      </c>
      <c r="F74" s="18">
        <f t="shared" ref="F74:G80" si="10">F75</f>
        <v>3300655.68</v>
      </c>
      <c r="G74" s="18">
        <f t="shared" si="10"/>
        <v>5972671.0800000001</v>
      </c>
    </row>
    <row r="75" spans="1:7" x14ac:dyDescent="0.2">
      <c r="A75" s="29" t="s">
        <v>101</v>
      </c>
      <c r="B75" s="20" t="s">
        <v>102</v>
      </c>
      <c r="C75" s="20"/>
      <c r="D75" s="30"/>
      <c r="E75" s="21">
        <f t="shared" si="9"/>
        <v>2672015.4</v>
      </c>
      <c r="F75" s="21">
        <f t="shared" si="10"/>
        <v>3300655.68</v>
      </c>
      <c r="G75" s="21">
        <f t="shared" si="10"/>
        <v>5972671.0800000001</v>
      </c>
    </row>
    <row r="76" spans="1:7" ht="25.5" x14ac:dyDescent="0.2">
      <c r="A76" s="22" t="s">
        <v>121</v>
      </c>
      <c r="B76" s="23" t="s">
        <v>102</v>
      </c>
      <c r="C76" s="23" t="s">
        <v>103</v>
      </c>
      <c r="D76" s="31"/>
      <c r="E76" s="10">
        <f t="shared" si="9"/>
        <v>2672015.4</v>
      </c>
      <c r="F76" s="10">
        <f t="shared" si="10"/>
        <v>3300655.68</v>
      </c>
      <c r="G76" s="10">
        <f t="shared" si="10"/>
        <v>5972671.0800000001</v>
      </c>
    </row>
    <row r="77" spans="1:7" ht="25.5" x14ac:dyDescent="0.2">
      <c r="A77" s="22" t="s">
        <v>124</v>
      </c>
      <c r="B77" s="23" t="s">
        <v>102</v>
      </c>
      <c r="C77" s="23" t="s">
        <v>122</v>
      </c>
      <c r="D77" s="31"/>
      <c r="E77" s="10">
        <f t="shared" si="9"/>
        <v>2672015.4</v>
      </c>
      <c r="F77" s="10">
        <f t="shared" si="10"/>
        <v>3300655.68</v>
      </c>
      <c r="G77" s="10">
        <f t="shared" si="10"/>
        <v>5972671.0800000001</v>
      </c>
    </row>
    <row r="78" spans="1:7" x14ac:dyDescent="0.2">
      <c r="A78" s="22" t="s">
        <v>125</v>
      </c>
      <c r="B78" s="23" t="s">
        <v>102</v>
      </c>
      <c r="C78" s="23" t="s">
        <v>123</v>
      </c>
      <c r="D78" s="31"/>
      <c r="E78" s="10">
        <f t="shared" si="9"/>
        <v>2672015.4</v>
      </c>
      <c r="F78" s="10">
        <f t="shared" si="10"/>
        <v>3300655.68</v>
      </c>
      <c r="G78" s="10">
        <f t="shared" si="10"/>
        <v>5972671.0800000001</v>
      </c>
    </row>
    <row r="79" spans="1:7" x14ac:dyDescent="0.2">
      <c r="A79" s="32" t="s">
        <v>104</v>
      </c>
      <c r="B79" s="23" t="s">
        <v>102</v>
      </c>
      <c r="C79" s="23" t="s">
        <v>105</v>
      </c>
      <c r="D79" s="31"/>
      <c r="E79" s="10">
        <f t="shared" si="9"/>
        <v>2672015.4</v>
      </c>
      <c r="F79" s="10">
        <f t="shared" si="10"/>
        <v>3300655.68</v>
      </c>
      <c r="G79" s="10">
        <f t="shared" si="10"/>
        <v>5972671.0800000001</v>
      </c>
    </row>
    <row r="80" spans="1:7" x14ac:dyDescent="0.2">
      <c r="A80" s="25" t="s">
        <v>11</v>
      </c>
      <c r="B80" s="23" t="s">
        <v>102</v>
      </c>
      <c r="C80" s="23" t="s">
        <v>105</v>
      </c>
      <c r="D80" s="26" t="s">
        <v>12</v>
      </c>
      <c r="E80" s="33">
        <f t="shared" si="9"/>
        <v>2672015.4</v>
      </c>
      <c r="F80" s="33">
        <f t="shared" si="10"/>
        <v>3300655.68</v>
      </c>
      <c r="G80" s="33">
        <f t="shared" si="10"/>
        <v>5972671.0800000001</v>
      </c>
    </row>
    <row r="81" spans="1:7" ht="25.5" x14ac:dyDescent="0.2">
      <c r="A81" s="25" t="s">
        <v>13</v>
      </c>
      <c r="B81" s="23" t="s">
        <v>102</v>
      </c>
      <c r="C81" s="23" t="s">
        <v>105</v>
      </c>
      <c r="D81" s="26" t="s">
        <v>14</v>
      </c>
      <c r="E81" s="24">
        <v>2672015.4</v>
      </c>
      <c r="F81" s="24">
        <v>3300655.68</v>
      </c>
      <c r="G81" s="10">
        <f>E81+F81</f>
        <v>5972671.0800000001</v>
      </c>
    </row>
    <row r="82" spans="1:7" x14ac:dyDescent="0.2">
      <c r="A82" s="16" t="s">
        <v>50</v>
      </c>
      <c r="B82" s="17" t="s">
        <v>51</v>
      </c>
      <c r="C82" s="17"/>
      <c r="D82" s="17"/>
      <c r="E82" s="18">
        <f>E88+E83</f>
        <v>4240000</v>
      </c>
      <c r="F82" s="18">
        <f>F88+F83</f>
        <v>2130000</v>
      </c>
      <c r="G82" s="18">
        <f>G88+G83</f>
        <v>6370000</v>
      </c>
    </row>
    <row r="83" spans="1:7" x14ac:dyDescent="0.2">
      <c r="A83" s="29" t="s">
        <v>127</v>
      </c>
      <c r="B83" s="20" t="s">
        <v>126</v>
      </c>
      <c r="C83" s="20"/>
      <c r="D83" s="20"/>
      <c r="E83" s="21">
        <f>E84</f>
        <v>500000</v>
      </c>
      <c r="F83" s="21">
        <f t="shared" ref="F83:G86" si="11">F84</f>
        <v>400000</v>
      </c>
      <c r="G83" s="21">
        <f t="shared" si="11"/>
        <v>900000</v>
      </c>
    </row>
    <row r="84" spans="1:7" ht="28.5" customHeight="1" x14ac:dyDescent="0.2">
      <c r="A84" s="22" t="s">
        <v>128</v>
      </c>
      <c r="B84" s="23" t="s">
        <v>126</v>
      </c>
      <c r="C84" s="23" t="s">
        <v>129</v>
      </c>
      <c r="D84" s="34"/>
      <c r="E84" s="24">
        <f>E85</f>
        <v>500000</v>
      </c>
      <c r="F84" s="24">
        <f t="shared" si="11"/>
        <v>400000</v>
      </c>
      <c r="G84" s="24">
        <f t="shared" si="11"/>
        <v>900000</v>
      </c>
    </row>
    <row r="85" spans="1:7" x14ac:dyDescent="0.2">
      <c r="A85" s="32" t="s">
        <v>131</v>
      </c>
      <c r="B85" s="23" t="s">
        <v>126</v>
      </c>
      <c r="C85" s="23" t="s">
        <v>130</v>
      </c>
      <c r="D85" s="34"/>
      <c r="E85" s="24">
        <f>E86</f>
        <v>500000</v>
      </c>
      <c r="F85" s="24">
        <f t="shared" si="11"/>
        <v>400000</v>
      </c>
      <c r="G85" s="24">
        <f t="shared" si="11"/>
        <v>900000</v>
      </c>
    </row>
    <row r="86" spans="1:7" x14ac:dyDescent="0.2">
      <c r="A86" s="25" t="s">
        <v>11</v>
      </c>
      <c r="B86" s="23" t="s">
        <v>126</v>
      </c>
      <c r="C86" s="23" t="s">
        <v>130</v>
      </c>
      <c r="D86" s="23" t="s">
        <v>12</v>
      </c>
      <c r="E86" s="24">
        <f>E87</f>
        <v>500000</v>
      </c>
      <c r="F86" s="24">
        <f t="shared" si="11"/>
        <v>400000</v>
      </c>
      <c r="G86" s="24">
        <f t="shared" si="11"/>
        <v>900000</v>
      </c>
    </row>
    <row r="87" spans="1:7" ht="25.5" x14ac:dyDescent="0.2">
      <c r="A87" s="25" t="s">
        <v>13</v>
      </c>
      <c r="B87" s="23" t="s">
        <v>126</v>
      </c>
      <c r="C87" s="23" t="s">
        <v>130</v>
      </c>
      <c r="D87" s="23" t="s">
        <v>14</v>
      </c>
      <c r="E87" s="24">
        <v>500000</v>
      </c>
      <c r="F87" s="24">
        <v>400000</v>
      </c>
      <c r="G87" s="10">
        <f>E87+F87</f>
        <v>900000</v>
      </c>
    </row>
    <row r="88" spans="1:7" x14ac:dyDescent="0.2">
      <c r="A88" s="29" t="s">
        <v>52</v>
      </c>
      <c r="B88" s="20" t="s">
        <v>53</v>
      </c>
      <c r="C88" s="20"/>
      <c r="D88" s="20"/>
      <c r="E88" s="21">
        <f t="shared" ref="E88:G89" si="12">E89</f>
        <v>3740000</v>
      </c>
      <c r="F88" s="21">
        <f t="shared" si="12"/>
        <v>1730000</v>
      </c>
      <c r="G88" s="21">
        <f t="shared" si="12"/>
        <v>5470000</v>
      </c>
    </row>
    <row r="89" spans="1:7" ht="25.5" x14ac:dyDescent="0.2">
      <c r="A89" s="32" t="s">
        <v>114</v>
      </c>
      <c r="B89" s="23" t="s">
        <v>53</v>
      </c>
      <c r="C89" s="23" t="s">
        <v>54</v>
      </c>
      <c r="D89" s="34"/>
      <c r="E89" s="24">
        <f t="shared" si="12"/>
        <v>3740000</v>
      </c>
      <c r="F89" s="24">
        <f t="shared" si="12"/>
        <v>1730000</v>
      </c>
      <c r="G89" s="24">
        <f t="shared" si="12"/>
        <v>5470000</v>
      </c>
    </row>
    <row r="90" spans="1:7" x14ac:dyDescent="0.2">
      <c r="A90" s="32" t="s">
        <v>55</v>
      </c>
      <c r="B90" s="23" t="s">
        <v>53</v>
      </c>
      <c r="C90" s="23" t="s">
        <v>56</v>
      </c>
      <c r="D90" s="34"/>
      <c r="E90" s="24">
        <f>E91+E94+E97+E100</f>
        <v>3740000</v>
      </c>
      <c r="F90" s="24">
        <f>F91+F94+F97+F100</f>
        <v>1730000</v>
      </c>
      <c r="G90" s="24">
        <f>G91+G94+G97+G100</f>
        <v>5470000</v>
      </c>
    </row>
    <row r="91" spans="1:7" x14ac:dyDescent="0.2">
      <c r="A91" s="32" t="s">
        <v>72</v>
      </c>
      <c r="B91" s="23" t="s">
        <v>53</v>
      </c>
      <c r="C91" s="23" t="s">
        <v>71</v>
      </c>
      <c r="D91" s="34"/>
      <c r="E91" s="24">
        <f t="shared" ref="E91:G92" si="13">E92</f>
        <v>2740000</v>
      </c>
      <c r="F91" s="24">
        <f t="shared" si="13"/>
        <v>730000</v>
      </c>
      <c r="G91" s="24">
        <f t="shared" si="13"/>
        <v>3470000</v>
      </c>
    </row>
    <row r="92" spans="1:7" x14ac:dyDescent="0.2">
      <c r="A92" s="25" t="s">
        <v>11</v>
      </c>
      <c r="B92" s="23" t="s">
        <v>53</v>
      </c>
      <c r="C92" s="23" t="s">
        <v>71</v>
      </c>
      <c r="D92" s="23" t="s">
        <v>12</v>
      </c>
      <c r="E92" s="24">
        <f t="shared" si="13"/>
        <v>2740000</v>
      </c>
      <c r="F92" s="24">
        <f t="shared" si="13"/>
        <v>730000</v>
      </c>
      <c r="G92" s="24">
        <f t="shared" si="13"/>
        <v>3470000</v>
      </c>
    </row>
    <row r="93" spans="1:7" ht="25.5" x14ac:dyDescent="0.2">
      <c r="A93" s="25" t="s">
        <v>13</v>
      </c>
      <c r="B93" s="23" t="s">
        <v>53</v>
      </c>
      <c r="C93" s="23" t="s">
        <v>71</v>
      </c>
      <c r="D93" s="23" t="s">
        <v>14</v>
      </c>
      <c r="E93" s="24">
        <v>2740000</v>
      </c>
      <c r="F93" s="24">
        <v>730000</v>
      </c>
      <c r="G93" s="10">
        <f>E93+F93</f>
        <v>3470000</v>
      </c>
    </row>
    <row r="94" spans="1:7" x14ac:dyDescent="0.2">
      <c r="A94" s="32" t="s">
        <v>134</v>
      </c>
      <c r="B94" s="23" t="s">
        <v>132</v>
      </c>
      <c r="C94" s="23" t="s">
        <v>133</v>
      </c>
      <c r="D94" s="31"/>
      <c r="E94" s="35">
        <f t="shared" ref="E94:G95" si="14">E95</f>
        <v>100000</v>
      </c>
      <c r="F94" s="35">
        <f t="shared" si="14"/>
        <v>0</v>
      </c>
      <c r="G94" s="35">
        <f t="shared" si="14"/>
        <v>100000</v>
      </c>
    </row>
    <row r="95" spans="1:7" x14ac:dyDescent="0.2">
      <c r="A95" s="25" t="s">
        <v>11</v>
      </c>
      <c r="B95" s="23" t="s">
        <v>132</v>
      </c>
      <c r="C95" s="23" t="s">
        <v>133</v>
      </c>
      <c r="D95" s="26" t="s">
        <v>12</v>
      </c>
      <c r="E95" s="35">
        <f t="shared" si="14"/>
        <v>100000</v>
      </c>
      <c r="F95" s="35">
        <f t="shared" si="14"/>
        <v>0</v>
      </c>
      <c r="G95" s="35">
        <f t="shared" si="14"/>
        <v>100000</v>
      </c>
    </row>
    <row r="96" spans="1:7" ht="25.5" x14ac:dyDescent="0.2">
      <c r="A96" s="25" t="s">
        <v>13</v>
      </c>
      <c r="B96" s="23" t="s">
        <v>132</v>
      </c>
      <c r="C96" s="23" t="s">
        <v>133</v>
      </c>
      <c r="D96" s="26" t="s">
        <v>14</v>
      </c>
      <c r="E96" s="35">
        <v>100000</v>
      </c>
      <c r="F96" s="35">
        <v>0</v>
      </c>
      <c r="G96" s="10">
        <f>E96+F96</f>
        <v>100000</v>
      </c>
    </row>
    <row r="97" spans="1:7" x14ac:dyDescent="0.2">
      <c r="A97" s="32" t="s">
        <v>136</v>
      </c>
      <c r="B97" s="23" t="s">
        <v>132</v>
      </c>
      <c r="C97" s="23" t="s">
        <v>135</v>
      </c>
      <c r="D97" s="31"/>
      <c r="E97" s="35">
        <f t="shared" ref="E97:G98" si="15">E98</f>
        <v>50000</v>
      </c>
      <c r="F97" s="35">
        <f t="shared" si="15"/>
        <v>0</v>
      </c>
      <c r="G97" s="35">
        <f t="shared" si="15"/>
        <v>50000</v>
      </c>
    </row>
    <row r="98" spans="1:7" x14ac:dyDescent="0.2">
      <c r="A98" s="25" t="s">
        <v>11</v>
      </c>
      <c r="B98" s="23" t="s">
        <v>132</v>
      </c>
      <c r="C98" s="23" t="s">
        <v>135</v>
      </c>
      <c r="D98" s="26" t="s">
        <v>12</v>
      </c>
      <c r="E98" s="35">
        <f t="shared" si="15"/>
        <v>50000</v>
      </c>
      <c r="F98" s="35">
        <f t="shared" si="15"/>
        <v>0</v>
      </c>
      <c r="G98" s="35">
        <f t="shared" si="15"/>
        <v>50000</v>
      </c>
    </row>
    <row r="99" spans="1:7" ht="25.5" x14ac:dyDescent="0.2">
      <c r="A99" s="25" t="s">
        <v>13</v>
      </c>
      <c r="B99" s="23" t="s">
        <v>132</v>
      </c>
      <c r="C99" s="23" t="s">
        <v>135</v>
      </c>
      <c r="D99" s="26" t="s">
        <v>14</v>
      </c>
      <c r="E99" s="35">
        <v>50000</v>
      </c>
      <c r="F99" s="35">
        <v>0</v>
      </c>
      <c r="G99" s="10">
        <f>E99+F99</f>
        <v>50000</v>
      </c>
    </row>
    <row r="100" spans="1:7" x14ac:dyDescent="0.2">
      <c r="A100" s="32" t="s">
        <v>88</v>
      </c>
      <c r="B100" s="23" t="s">
        <v>53</v>
      </c>
      <c r="C100" s="23" t="s">
        <v>87</v>
      </c>
      <c r="D100" s="31"/>
      <c r="E100" s="35">
        <f t="shared" ref="E100:G101" si="16">E101</f>
        <v>850000</v>
      </c>
      <c r="F100" s="35">
        <f t="shared" si="16"/>
        <v>1000000</v>
      </c>
      <c r="G100" s="35">
        <f t="shared" si="16"/>
        <v>1850000</v>
      </c>
    </row>
    <row r="101" spans="1:7" x14ac:dyDescent="0.2">
      <c r="A101" s="25" t="s">
        <v>11</v>
      </c>
      <c r="B101" s="23" t="s">
        <v>53</v>
      </c>
      <c r="C101" s="23" t="s">
        <v>87</v>
      </c>
      <c r="D101" s="26" t="s">
        <v>12</v>
      </c>
      <c r="E101" s="35">
        <f t="shared" si="16"/>
        <v>850000</v>
      </c>
      <c r="F101" s="35">
        <f t="shared" si="16"/>
        <v>1000000</v>
      </c>
      <c r="G101" s="35">
        <f t="shared" si="16"/>
        <v>1850000</v>
      </c>
    </row>
    <row r="102" spans="1:7" ht="25.5" x14ac:dyDescent="0.2">
      <c r="A102" s="25" t="s">
        <v>13</v>
      </c>
      <c r="B102" s="23" t="s">
        <v>53</v>
      </c>
      <c r="C102" s="23" t="s">
        <v>87</v>
      </c>
      <c r="D102" s="26" t="s">
        <v>14</v>
      </c>
      <c r="E102" s="35">
        <v>850000</v>
      </c>
      <c r="F102" s="35">
        <v>1000000</v>
      </c>
      <c r="G102" s="10">
        <f>E102+F102</f>
        <v>1850000</v>
      </c>
    </row>
    <row r="103" spans="1:7" x14ac:dyDescent="0.2">
      <c r="A103" s="16" t="s">
        <v>57</v>
      </c>
      <c r="B103" s="17" t="s">
        <v>58</v>
      </c>
      <c r="C103" s="17"/>
      <c r="D103" s="17"/>
      <c r="E103" s="18">
        <f t="shared" ref="E103:G104" si="17">E104</f>
        <v>2957750.5</v>
      </c>
      <c r="F103" s="18">
        <f t="shared" si="17"/>
        <v>681150.27</v>
      </c>
      <c r="G103" s="18">
        <f t="shared" si="17"/>
        <v>3638900.77</v>
      </c>
    </row>
    <row r="104" spans="1:7" x14ac:dyDescent="0.2">
      <c r="A104" s="29" t="s">
        <v>59</v>
      </c>
      <c r="B104" s="20" t="s">
        <v>60</v>
      </c>
      <c r="C104" s="20"/>
      <c r="D104" s="20"/>
      <c r="E104" s="21">
        <f t="shared" si="17"/>
        <v>2957750.5</v>
      </c>
      <c r="F104" s="21">
        <f t="shared" si="17"/>
        <v>681150.27</v>
      </c>
      <c r="G104" s="21">
        <f t="shared" si="17"/>
        <v>3638900.77</v>
      </c>
    </row>
    <row r="105" spans="1:7" ht="25.5" x14ac:dyDescent="0.2">
      <c r="A105" s="32" t="s">
        <v>115</v>
      </c>
      <c r="B105" s="23" t="s">
        <v>60</v>
      </c>
      <c r="C105" s="23" t="s">
        <v>61</v>
      </c>
      <c r="D105" s="23"/>
      <c r="E105" s="24">
        <f>E106+E115</f>
        <v>2957750.5</v>
      </c>
      <c r="F105" s="24">
        <f>F106+F115</f>
        <v>681150.27</v>
      </c>
      <c r="G105" s="24">
        <f>G106+G115</f>
        <v>3638900.77</v>
      </c>
    </row>
    <row r="106" spans="1:7" x14ac:dyDescent="0.2">
      <c r="A106" s="36" t="s">
        <v>76</v>
      </c>
      <c r="B106" s="23" t="s">
        <v>60</v>
      </c>
      <c r="C106" s="23" t="s">
        <v>73</v>
      </c>
      <c r="D106" s="23"/>
      <c r="E106" s="24">
        <f t="shared" ref="E106:G107" si="18">E107</f>
        <v>2757750.5</v>
      </c>
      <c r="F106" s="24">
        <f t="shared" si="18"/>
        <v>581150.27</v>
      </c>
      <c r="G106" s="24">
        <f t="shared" si="18"/>
        <v>3338900.77</v>
      </c>
    </row>
    <row r="107" spans="1:7" x14ac:dyDescent="0.2">
      <c r="A107" s="36" t="s">
        <v>77</v>
      </c>
      <c r="B107" s="23" t="s">
        <v>60</v>
      </c>
      <c r="C107" s="23" t="s">
        <v>74</v>
      </c>
      <c r="D107" s="23"/>
      <c r="E107" s="24">
        <f t="shared" si="18"/>
        <v>2757750.5</v>
      </c>
      <c r="F107" s="24">
        <f t="shared" si="18"/>
        <v>581150.27</v>
      </c>
      <c r="G107" s="24">
        <f t="shared" si="18"/>
        <v>3338900.77</v>
      </c>
    </row>
    <row r="108" spans="1:7" x14ac:dyDescent="0.2">
      <c r="A108" s="36" t="s">
        <v>62</v>
      </c>
      <c r="B108" s="23" t="s">
        <v>60</v>
      </c>
      <c r="C108" s="23" t="s">
        <v>75</v>
      </c>
      <c r="D108" s="23"/>
      <c r="E108" s="24">
        <f>E109+E111+E113</f>
        <v>2757750.5</v>
      </c>
      <c r="F108" s="24">
        <f>F109+F111+F113</f>
        <v>581150.27</v>
      </c>
      <c r="G108" s="24">
        <f>G109+G111+G113</f>
        <v>3338900.77</v>
      </c>
    </row>
    <row r="109" spans="1:7" ht="38.25" x14ac:dyDescent="0.2">
      <c r="A109" s="36" t="s">
        <v>7</v>
      </c>
      <c r="B109" s="23" t="s">
        <v>60</v>
      </c>
      <c r="C109" s="23" t="s">
        <v>75</v>
      </c>
      <c r="D109" s="23" t="s">
        <v>8</v>
      </c>
      <c r="E109" s="24">
        <f>E110</f>
        <v>2067750.5</v>
      </c>
      <c r="F109" s="24">
        <f>F110</f>
        <v>581150.27</v>
      </c>
      <c r="G109" s="24">
        <f>G110</f>
        <v>2648900.77</v>
      </c>
    </row>
    <row r="110" spans="1:7" x14ac:dyDescent="0.2">
      <c r="A110" s="36" t="s">
        <v>106</v>
      </c>
      <c r="B110" s="23" t="s">
        <v>60</v>
      </c>
      <c r="C110" s="23" t="s">
        <v>75</v>
      </c>
      <c r="D110" s="23" t="s">
        <v>107</v>
      </c>
      <c r="E110" s="24">
        <v>2067750.5</v>
      </c>
      <c r="F110" s="24">
        <v>581150.27</v>
      </c>
      <c r="G110" s="10">
        <f>E110+F110</f>
        <v>2648900.77</v>
      </c>
    </row>
    <row r="111" spans="1:7" x14ac:dyDescent="0.2">
      <c r="A111" s="25" t="s">
        <v>11</v>
      </c>
      <c r="B111" s="23" t="s">
        <v>60</v>
      </c>
      <c r="C111" s="23" t="s">
        <v>75</v>
      </c>
      <c r="D111" s="23" t="s">
        <v>12</v>
      </c>
      <c r="E111" s="24">
        <f>E112</f>
        <v>685000</v>
      </c>
      <c r="F111" s="24">
        <f>F112</f>
        <v>0</v>
      </c>
      <c r="G111" s="24">
        <f>G112</f>
        <v>685000</v>
      </c>
    </row>
    <row r="112" spans="1:7" ht="25.5" x14ac:dyDescent="0.2">
      <c r="A112" s="25" t="s">
        <v>13</v>
      </c>
      <c r="B112" s="23" t="s">
        <v>60</v>
      </c>
      <c r="C112" s="23" t="s">
        <v>75</v>
      </c>
      <c r="D112" s="23" t="s">
        <v>14</v>
      </c>
      <c r="E112" s="24">
        <v>685000</v>
      </c>
      <c r="F112" s="24">
        <v>0</v>
      </c>
      <c r="G112" s="10">
        <f>E112+F112</f>
        <v>685000</v>
      </c>
    </row>
    <row r="113" spans="1:7" x14ac:dyDescent="0.2">
      <c r="A113" s="25" t="s">
        <v>15</v>
      </c>
      <c r="B113" s="23" t="s">
        <v>60</v>
      </c>
      <c r="C113" s="23" t="s">
        <v>75</v>
      </c>
      <c r="D113" s="23" t="s">
        <v>16</v>
      </c>
      <c r="E113" s="24">
        <f>E114</f>
        <v>5000</v>
      </c>
      <c r="F113" s="24">
        <f>F114</f>
        <v>0</v>
      </c>
      <c r="G113" s="24">
        <f>G114</f>
        <v>5000</v>
      </c>
    </row>
    <row r="114" spans="1:7" x14ac:dyDescent="0.2">
      <c r="A114" s="25" t="s">
        <v>90</v>
      </c>
      <c r="B114" s="23" t="s">
        <v>60</v>
      </c>
      <c r="C114" s="23" t="s">
        <v>75</v>
      </c>
      <c r="D114" s="23" t="s">
        <v>89</v>
      </c>
      <c r="E114" s="24">
        <v>5000</v>
      </c>
      <c r="F114" s="24">
        <v>0</v>
      </c>
      <c r="G114" s="10">
        <f>E114+F114</f>
        <v>5000</v>
      </c>
    </row>
    <row r="115" spans="1:7" ht="25.5" x14ac:dyDescent="0.2">
      <c r="A115" s="22" t="s">
        <v>108</v>
      </c>
      <c r="B115" s="23" t="s">
        <v>60</v>
      </c>
      <c r="C115" s="23" t="s">
        <v>109</v>
      </c>
      <c r="D115" s="23"/>
      <c r="E115" s="24">
        <f>E116</f>
        <v>200000</v>
      </c>
      <c r="F115" s="24">
        <f t="shared" ref="F115:G118" si="19">F116</f>
        <v>100000</v>
      </c>
      <c r="G115" s="24">
        <f t="shared" si="19"/>
        <v>300000</v>
      </c>
    </row>
    <row r="116" spans="1:7" ht="25.5" x14ac:dyDescent="0.2">
      <c r="A116" s="22" t="s">
        <v>110</v>
      </c>
      <c r="B116" s="23" t="s">
        <v>60</v>
      </c>
      <c r="C116" s="23" t="s">
        <v>111</v>
      </c>
      <c r="D116" s="23"/>
      <c r="E116" s="24">
        <f>E117</f>
        <v>200000</v>
      </c>
      <c r="F116" s="24">
        <f t="shared" si="19"/>
        <v>100000</v>
      </c>
      <c r="G116" s="24">
        <f t="shared" si="19"/>
        <v>300000</v>
      </c>
    </row>
    <row r="117" spans="1:7" x14ac:dyDescent="0.2">
      <c r="A117" s="25" t="s">
        <v>62</v>
      </c>
      <c r="B117" s="23" t="s">
        <v>60</v>
      </c>
      <c r="C117" s="23" t="s">
        <v>112</v>
      </c>
      <c r="D117" s="23"/>
      <c r="E117" s="24">
        <f>E118</f>
        <v>200000</v>
      </c>
      <c r="F117" s="24">
        <f t="shared" si="19"/>
        <v>100000</v>
      </c>
      <c r="G117" s="24">
        <f t="shared" si="19"/>
        <v>300000</v>
      </c>
    </row>
    <row r="118" spans="1:7" x14ac:dyDescent="0.2">
      <c r="A118" s="25" t="s">
        <v>11</v>
      </c>
      <c r="B118" s="23" t="s">
        <v>60</v>
      </c>
      <c r="C118" s="23" t="s">
        <v>112</v>
      </c>
      <c r="D118" s="23" t="s">
        <v>12</v>
      </c>
      <c r="E118" s="24">
        <f>E119</f>
        <v>200000</v>
      </c>
      <c r="F118" s="24">
        <f t="shared" si="19"/>
        <v>100000</v>
      </c>
      <c r="G118" s="24">
        <f t="shared" si="19"/>
        <v>300000</v>
      </c>
    </row>
    <row r="119" spans="1:7" ht="25.5" x14ac:dyDescent="0.2">
      <c r="A119" s="25" t="s">
        <v>13</v>
      </c>
      <c r="B119" s="23" t="s">
        <v>60</v>
      </c>
      <c r="C119" s="23" t="s">
        <v>112</v>
      </c>
      <c r="D119" s="23" t="s">
        <v>14</v>
      </c>
      <c r="E119" s="24">
        <v>200000</v>
      </c>
      <c r="F119" s="24">
        <v>100000</v>
      </c>
      <c r="G119" s="10">
        <f>E119+F119</f>
        <v>300000</v>
      </c>
    </row>
    <row r="120" spans="1:7" x14ac:dyDescent="0.2">
      <c r="A120" s="16" t="s">
        <v>63</v>
      </c>
      <c r="B120" s="17" t="s">
        <v>64</v>
      </c>
      <c r="C120" s="17"/>
      <c r="D120" s="17"/>
      <c r="E120" s="18">
        <f t="shared" ref="E120:E125" si="20">E121</f>
        <v>36360</v>
      </c>
      <c r="F120" s="18">
        <f t="shared" ref="F120:G125" si="21">F121</f>
        <v>0</v>
      </c>
      <c r="G120" s="18">
        <f t="shared" si="21"/>
        <v>36360</v>
      </c>
    </row>
    <row r="121" spans="1:7" x14ac:dyDescent="0.2">
      <c r="A121" s="29" t="s">
        <v>78</v>
      </c>
      <c r="B121" s="20" t="s">
        <v>79</v>
      </c>
      <c r="C121" s="20"/>
      <c r="D121" s="20"/>
      <c r="E121" s="21">
        <f t="shared" si="20"/>
        <v>36360</v>
      </c>
      <c r="F121" s="21">
        <f t="shared" si="21"/>
        <v>0</v>
      </c>
      <c r="G121" s="21">
        <f t="shared" si="21"/>
        <v>36360</v>
      </c>
    </row>
    <row r="122" spans="1:7" ht="25.5" x14ac:dyDescent="0.2">
      <c r="A122" s="37" t="s">
        <v>116</v>
      </c>
      <c r="B122" s="23" t="s">
        <v>79</v>
      </c>
      <c r="C122" s="23" t="s">
        <v>65</v>
      </c>
      <c r="D122" s="34"/>
      <c r="E122" s="24">
        <f t="shared" si="20"/>
        <v>36360</v>
      </c>
      <c r="F122" s="24">
        <f t="shared" si="21"/>
        <v>0</v>
      </c>
      <c r="G122" s="24">
        <f t="shared" si="21"/>
        <v>36360</v>
      </c>
    </row>
    <row r="123" spans="1:7" x14ac:dyDescent="0.2">
      <c r="A123" s="32" t="s">
        <v>66</v>
      </c>
      <c r="B123" s="23" t="s">
        <v>79</v>
      </c>
      <c r="C123" s="23" t="s">
        <v>67</v>
      </c>
      <c r="D123" s="34"/>
      <c r="E123" s="24">
        <f t="shared" si="20"/>
        <v>36360</v>
      </c>
      <c r="F123" s="24">
        <f t="shared" si="21"/>
        <v>0</v>
      </c>
      <c r="G123" s="24">
        <f t="shared" si="21"/>
        <v>36360</v>
      </c>
    </row>
    <row r="124" spans="1:7" ht="53.25" customHeight="1" x14ac:dyDescent="0.2">
      <c r="A124" s="25" t="s">
        <v>80</v>
      </c>
      <c r="B124" s="23" t="s">
        <v>79</v>
      </c>
      <c r="C124" s="23" t="s">
        <v>137</v>
      </c>
      <c r="D124" s="23"/>
      <c r="E124" s="24">
        <f t="shared" si="20"/>
        <v>36360</v>
      </c>
      <c r="F124" s="24">
        <f t="shared" si="21"/>
        <v>0</v>
      </c>
      <c r="G124" s="24">
        <f t="shared" si="21"/>
        <v>36360</v>
      </c>
    </row>
    <row r="125" spans="1:7" x14ac:dyDescent="0.2">
      <c r="A125" s="22" t="s">
        <v>21</v>
      </c>
      <c r="B125" s="8" t="s">
        <v>79</v>
      </c>
      <c r="C125" s="23" t="s">
        <v>137</v>
      </c>
      <c r="D125" s="8" t="s">
        <v>19</v>
      </c>
      <c r="E125" s="10">
        <f t="shared" si="20"/>
        <v>36360</v>
      </c>
      <c r="F125" s="10">
        <f t="shared" si="21"/>
        <v>0</v>
      </c>
      <c r="G125" s="10">
        <f t="shared" si="21"/>
        <v>36360</v>
      </c>
    </row>
    <row r="126" spans="1:7" x14ac:dyDescent="0.2">
      <c r="A126" s="22" t="s">
        <v>22</v>
      </c>
      <c r="B126" s="9" t="s">
        <v>79</v>
      </c>
      <c r="C126" s="23" t="s">
        <v>137</v>
      </c>
      <c r="D126" s="9" t="s">
        <v>23</v>
      </c>
      <c r="E126" s="10">
        <v>36360</v>
      </c>
      <c r="F126" s="10">
        <v>0</v>
      </c>
      <c r="G126" s="10">
        <f>E126+F126</f>
        <v>36360</v>
      </c>
    </row>
    <row r="127" spans="1:7" x14ac:dyDescent="0.2">
      <c r="A127" s="16" t="s">
        <v>138</v>
      </c>
      <c r="B127" s="17" t="s">
        <v>139</v>
      </c>
      <c r="C127" s="17"/>
      <c r="D127" s="17"/>
      <c r="E127" s="18">
        <f>E128+E134</f>
        <v>450000</v>
      </c>
      <c r="F127" s="18">
        <f>F128+F134</f>
        <v>-50000</v>
      </c>
      <c r="G127" s="18">
        <f>G128+G134</f>
        <v>400000</v>
      </c>
    </row>
    <row r="128" spans="1:7" x14ac:dyDescent="0.2">
      <c r="A128" s="29" t="s">
        <v>140</v>
      </c>
      <c r="B128" s="20" t="s">
        <v>141</v>
      </c>
      <c r="C128" s="20"/>
      <c r="D128" s="20"/>
      <c r="E128" s="21">
        <f>E129</f>
        <v>450000</v>
      </c>
      <c r="F128" s="21">
        <f t="shared" ref="F128:G132" si="22">F129</f>
        <v>-50000</v>
      </c>
      <c r="G128" s="21">
        <f t="shared" si="22"/>
        <v>400000</v>
      </c>
    </row>
    <row r="129" spans="1:7" ht="25.5" x14ac:dyDescent="0.2">
      <c r="A129" s="32" t="s">
        <v>147</v>
      </c>
      <c r="B129" s="23" t="s">
        <v>141</v>
      </c>
      <c r="C129" s="23" t="s">
        <v>142</v>
      </c>
      <c r="D129" s="34"/>
      <c r="E129" s="24">
        <f>E130</f>
        <v>450000</v>
      </c>
      <c r="F129" s="24">
        <f t="shared" si="22"/>
        <v>-50000</v>
      </c>
      <c r="G129" s="24">
        <f t="shared" si="22"/>
        <v>400000</v>
      </c>
    </row>
    <row r="130" spans="1:7" ht="25.5" x14ac:dyDescent="0.2">
      <c r="A130" s="32" t="s">
        <v>143</v>
      </c>
      <c r="B130" s="23" t="s">
        <v>141</v>
      </c>
      <c r="C130" s="23" t="s">
        <v>144</v>
      </c>
      <c r="D130" s="34"/>
      <c r="E130" s="24">
        <f>E131</f>
        <v>450000</v>
      </c>
      <c r="F130" s="24">
        <f t="shared" si="22"/>
        <v>-50000</v>
      </c>
      <c r="G130" s="24">
        <f t="shared" si="22"/>
        <v>400000</v>
      </c>
    </row>
    <row r="131" spans="1:7" x14ac:dyDescent="0.2">
      <c r="A131" s="25" t="s">
        <v>145</v>
      </c>
      <c r="B131" s="23" t="s">
        <v>141</v>
      </c>
      <c r="C131" s="23" t="s">
        <v>146</v>
      </c>
      <c r="D131" s="23"/>
      <c r="E131" s="24">
        <f>E132</f>
        <v>450000</v>
      </c>
      <c r="F131" s="24">
        <f t="shared" si="22"/>
        <v>-50000</v>
      </c>
      <c r="G131" s="24">
        <f t="shared" si="22"/>
        <v>400000</v>
      </c>
    </row>
    <row r="132" spans="1:7" x14ac:dyDescent="0.2">
      <c r="A132" s="25" t="s">
        <v>11</v>
      </c>
      <c r="B132" s="23" t="s">
        <v>141</v>
      </c>
      <c r="C132" s="23" t="s">
        <v>146</v>
      </c>
      <c r="D132" s="23" t="s">
        <v>12</v>
      </c>
      <c r="E132" s="10">
        <f>E133</f>
        <v>450000</v>
      </c>
      <c r="F132" s="10">
        <f t="shared" si="22"/>
        <v>-50000</v>
      </c>
      <c r="G132" s="10">
        <f t="shared" si="22"/>
        <v>400000</v>
      </c>
    </row>
    <row r="133" spans="1:7" ht="25.5" x14ac:dyDescent="0.2">
      <c r="A133" s="25" t="s">
        <v>13</v>
      </c>
      <c r="B133" s="23" t="s">
        <v>141</v>
      </c>
      <c r="C133" s="23" t="s">
        <v>146</v>
      </c>
      <c r="D133" s="23" t="s">
        <v>14</v>
      </c>
      <c r="E133" s="10">
        <v>450000</v>
      </c>
      <c r="F133" s="10">
        <v>-50000</v>
      </c>
      <c r="G133" s="10">
        <f>E133+F133</f>
        <v>400000</v>
      </c>
    </row>
  </sheetData>
  <sheetProtection selectLockedCells="1" selectUnlockedCells="1"/>
  <mergeCells count="10">
    <mergeCell ref="C1:G5"/>
    <mergeCell ref="A6:E6"/>
    <mergeCell ref="A12:A14"/>
    <mergeCell ref="B12:B14"/>
    <mergeCell ref="C12:C14"/>
    <mergeCell ref="D12:D14"/>
    <mergeCell ref="E12:E14"/>
    <mergeCell ref="G12:G14"/>
    <mergeCell ref="F12:F14"/>
    <mergeCell ref="A7:G9"/>
  </mergeCells>
  <phoneticPr fontId="21" type="noConversion"/>
  <printOptions horizontalCentered="1"/>
  <pageMargins left="0.78740157480314965" right="0.39370078740157483" top="0.62992125984251968" bottom="0.62992125984251968" header="0.51181102362204722" footer="0.31496062992125984"/>
  <pageSetup paperSize="9" scale="71" firstPageNumber="16" fitToHeight="3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 1</vt:lpstr>
      <vt:lpstr>'анализ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Дмитрий</cp:lastModifiedBy>
  <cp:lastPrinted>2021-04-23T19:14:00Z</cp:lastPrinted>
  <dcterms:created xsi:type="dcterms:W3CDTF">2014-11-24T12:32:01Z</dcterms:created>
  <dcterms:modified xsi:type="dcterms:W3CDTF">2021-05-17T12:20:53Z</dcterms:modified>
</cp:coreProperties>
</file>