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льсоветы\Коллонтай\27102020\"/>
    </mc:Choice>
  </mc:AlternateContent>
  <xr:revisionPtr revIDLastSave="0" documentId="8_{3E217076-AD4A-4E48-9981-C84F878C3A8A}" xr6:coauthVersionLast="37" xr6:coauthVersionMax="37" xr10:uidLastSave="{00000000-0000-0000-0000-000000000000}"/>
  <bookViews>
    <workbookView xWindow="32760" yWindow="32760" windowWidth="16380" windowHeight="8190"/>
  </bookViews>
  <sheets>
    <sheet name="анализ 1" sheetId="1" r:id="rId1"/>
  </sheets>
  <definedNames>
    <definedName name="_xlnm.Print_Titles" localSheetId="0">'анализ 1'!$12:$14</definedName>
  </definedNames>
  <calcPr calcId="179021" fullCalcOnLoad="1"/>
</workbook>
</file>

<file path=xl/calcChain.xml><?xml version="1.0" encoding="utf-8"?>
<calcChain xmlns="http://schemas.openxmlformats.org/spreadsheetml/2006/main">
  <c r="F146" i="1" l="1"/>
  <c r="H150" i="1"/>
  <c r="H151" i="1"/>
  <c r="H153" i="1"/>
  <c r="H154" i="1"/>
  <c r="G152" i="1"/>
  <c r="F152" i="1"/>
  <c r="H152" i="1" s="1"/>
  <c r="F32" i="1"/>
  <c r="H32" i="1" s="1"/>
  <c r="H160" i="1"/>
  <c r="G159" i="1"/>
  <c r="G158" i="1" s="1"/>
  <c r="G157" i="1" s="1"/>
  <c r="F159" i="1"/>
  <c r="H159" i="1" s="1"/>
  <c r="F158" i="1"/>
  <c r="H158" i="1" s="1"/>
  <c r="G129" i="1"/>
  <c r="G128" i="1" s="1"/>
  <c r="F129" i="1"/>
  <c r="F128" i="1" s="1"/>
  <c r="H128" i="1" s="1"/>
  <c r="H127" i="1"/>
  <c r="H129" i="1"/>
  <c r="H130" i="1"/>
  <c r="G126" i="1"/>
  <c r="G125" i="1" s="1"/>
  <c r="F126" i="1"/>
  <c r="H126" i="1" s="1"/>
  <c r="H115" i="1"/>
  <c r="G114" i="1"/>
  <c r="G113" i="1" s="1"/>
  <c r="F114" i="1"/>
  <c r="H87" i="1"/>
  <c r="G86" i="1"/>
  <c r="G85" i="1"/>
  <c r="G84" i="1" s="1"/>
  <c r="G83" i="1" s="1"/>
  <c r="F86" i="1"/>
  <c r="F85" i="1" s="1"/>
  <c r="H86" i="1"/>
  <c r="H45" i="1"/>
  <c r="G44" i="1"/>
  <c r="G43" i="1" s="1"/>
  <c r="G42" i="1" s="1"/>
  <c r="F44" i="1"/>
  <c r="F43" i="1" s="1"/>
  <c r="H98" i="1"/>
  <c r="H179" i="1"/>
  <c r="H172" i="1"/>
  <c r="H149" i="1"/>
  <c r="H156" i="1"/>
  <c r="H165" i="1"/>
  <c r="H141" i="1"/>
  <c r="H136" i="1"/>
  <c r="H112" i="1"/>
  <c r="H118" i="1"/>
  <c r="H121" i="1"/>
  <c r="H124" i="1"/>
  <c r="H106" i="1"/>
  <c r="H92" i="1"/>
  <c r="H81" i="1"/>
  <c r="H73" i="1"/>
  <c r="H75" i="1"/>
  <c r="H64" i="1"/>
  <c r="H61" i="1"/>
  <c r="H58" i="1"/>
  <c r="H55" i="1"/>
  <c r="H34" i="1"/>
  <c r="H36" i="1"/>
  <c r="H38" i="1"/>
  <c r="H41" i="1"/>
  <c r="H21" i="1"/>
  <c r="H23" i="1"/>
  <c r="H25" i="1"/>
  <c r="H29" i="1"/>
  <c r="G37" i="1"/>
  <c r="F37" i="1"/>
  <c r="G135" i="1"/>
  <c r="G134" i="1"/>
  <c r="H134" i="1" s="1"/>
  <c r="G133" i="1"/>
  <c r="G132" i="1" s="1"/>
  <c r="F135" i="1"/>
  <c r="H135" i="1"/>
  <c r="H67" i="1"/>
  <c r="H66" i="1" s="1"/>
  <c r="H65" i="1" s="1"/>
  <c r="G66" i="1"/>
  <c r="G65" i="1"/>
  <c r="F66" i="1"/>
  <c r="F65" i="1"/>
  <c r="F80" i="1"/>
  <c r="F79" i="1" s="1"/>
  <c r="G80" i="1"/>
  <c r="G79" i="1"/>
  <c r="G78" i="1"/>
  <c r="G77" i="1"/>
  <c r="G76" i="1" s="1"/>
  <c r="G105" i="1"/>
  <c r="G104" i="1"/>
  <c r="F105" i="1"/>
  <c r="F104" i="1"/>
  <c r="F103" i="1"/>
  <c r="H103" i="1" s="1"/>
  <c r="F102" i="1"/>
  <c r="H102" i="1" s="1"/>
  <c r="G117" i="1"/>
  <c r="G116" i="1" s="1"/>
  <c r="F117" i="1"/>
  <c r="G140" i="1"/>
  <c r="G139" i="1"/>
  <c r="G138" i="1" s="1"/>
  <c r="G137" i="1" s="1"/>
  <c r="F140" i="1"/>
  <c r="G150" i="1"/>
  <c r="F150" i="1"/>
  <c r="G164" i="1"/>
  <c r="G163" i="1" s="1"/>
  <c r="G162" i="1" s="1"/>
  <c r="G161" i="1" s="1"/>
  <c r="F164" i="1"/>
  <c r="H164" i="1" s="1"/>
  <c r="G178" i="1"/>
  <c r="G177" i="1"/>
  <c r="G176" i="1" s="1"/>
  <c r="G175" i="1" s="1"/>
  <c r="G174" i="1" s="1"/>
  <c r="G173" i="1" s="1"/>
  <c r="F178" i="1"/>
  <c r="H178" i="1" s="1"/>
  <c r="G24" i="1"/>
  <c r="F24" i="1"/>
  <c r="H24" i="1" s="1"/>
  <c r="G57" i="1"/>
  <c r="G56" i="1"/>
  <c r="F57" i="1"/>
  <c r="H57" i="1" s="1"/>
  <c r="G63" i="1"/>
  <c r="G62" i="1" s="1"/>
  <c r="H62" i="1" s="1"/>
  <c r="F63" i="1"/>
  <c r="H63" i="1" s="1"/>
  <c r="G123" i="1"/>
  <c r="G122" i="1"/>
  <c r="F123" i="1"/>
  <c r="F122" i="1" s="1"/>
  <c r="H122" i="1" s="1"/>
  <c r="G155" i="1"/>
  <c r="H155" i="1"/>
  <c r="F155" i="1"/>
  <c r="H50" i="1"/>
  <c r="H49" i="1" s="1"/>
  <c r="H48" i="1" s="1"/>
  <c r="H47" i="1" s="1"/>
  <c r="H46" i="1" s="1"/>
  <c r="G171" i="1"/>
  <c r="G170" i="1"/>
  <c r="G169" i="1" s="1"/>
  <c r="G168" i="1" s="1"/>
  <c r="G167" i="1" s="1"/>
  <c r="G166" i="1" s="1"/>
  <c r="G148" i="1"/>
  <c r="G146" i="1" s="1"/>
  <c r="G145" i="1" s="1"/>
  <c r="G144" i="1" s="1"/>
  <c r="G143" i="1" s="1"/>
  <c r="G142" i="1" s="1"/>
  <c r="G120" i="1"/>
  <c r="G119" i="1" s="1"/>
  <c r="G111" i="1"/>
  <c r="G97" i="1"/>
  <c r="G96" i="1"/>
  <c r="G95" i="1"/>
  <c r="G94" i="1"/>
  <c r="G93" i="1" s="1"/>
  <c r="G82" i="1" s="1"/>
  <c r="G91" i="1"/>
  <c r="G90" i="1"/>
  <c r="G74" i="1"/>
  <c r="G72" i="1"/>
  <c r="G60" i="1"/>
  <c r="G59" i="1"/>
  <c r="H59" i="1"/>
  <c r="G54" i="1"/>
  <c r="G53" i="1" s="1"/>
  <c r="G52" i="1" s="1"/>
  <c r="G51" i="1" s="1"/>
  <c r="G49" i="1"/>
  <c r="G48" i="1" s="1"/>
  <c r="G47" i="1" s="1"/>
  <c r="G46" i="1" s="1"/>
  <c r="G40" i="1"/>
  <c r="G39" i="1"/>
  <c r="G35" i="1"/>
  <c r="H35" i="1" s="1"/>
  <c r="G33" i="1"/>
  <c r="G32" i="1" s="1"/>
  <c r="G31" i="1" s="1"/>
  <c r="G30" i="1" s="1"/>
  <c r="G28" i="1"/>
  <c r="G27" i="1"/>
  <c r="G26" i="1" s="1"/>
  <c r="G22" i="1"/>
  <c r="G20" i="1"/>
  <c r="G19" i="1" s="1"/>
  <c r="G18" i="1" s="1"/>
  <c r="G17" i="1" s="1"/>
  <c r="F22" i="1"/>
  <c r="H22" i="1" s="1"/>
  <c r="F20" i="1"/>
  <c r="H20" i="1" s="1"/>
  <c r="F171" i="1"/>
  <c r="F170" i="1" s="1"/>
  <c r="F148" i="1"/>
  <c r="F120" i="1"/>
  <c r="F119" i="1" s="1"/>
  <c r="H120" i="1"/>
  <c r="F111" i="1"/>
  <c r="F110" i="1" s="1"/>
  <c r="H111" i="1"/>
  <c r="F60" i="1"/>
  <c r="F97" i="1"/>
  <c r="H97" i="1" s="1"/>
  <c r="F91" i="1"/>
  <c r="F90" i="1" s="1"/>
  <c r="H91" i="1"/>
  <c r="F74" i="1"/>
  <c r="H74" i="1" s="1"/>
  <c r="F72" i="1"/>
  <c r="F71" i="1" s="1"/>
  <c r="F54" i="1"/>
  <c r="F49" i="1"/>
  <c r="F48" i="1" s="1"/>
  <c r="F47" i="1" s="1"/>
  <c r="F46" i="1" s="1"/>
  <c r="F40" i="1"/>
  <c r="H40" i="1" s="1"/>
  <c r="F33" i="1"/>
  <c r="H33" i="1" s="1"/>
  <c r="F28" i="1"/>
  <c r="H28" i="1" s="1"/>
  <c r="F35" i="1"/>
  <c r="H147" i="1"/>
  <c r="G71" i="1"/>
  <c r="G70" i="1" s="1"/>
  <c r="G69" i="1" s="1"/>
  <c r="G68" i="1" s="1"/>
  <c r="H140" i="1"/>
  <c r="F53" i="1"/>
  <c r="H53" i="1" s="1"/>
  <c r="H72" i="1"/>
  <c r="F116" i="1"/>
  <c r="H116" i="1" s="1"/>
  <c r="H80" i="1"/>
  <c r="H37" i="1"/>
  <c r="F59" i="1"/>
  <c r="F163" i="1"/>
  <c r="H163" i="1" s="1"/>
  <c r="F139" i="1"/>
  <c r="F138" i="1" s="1"/>
  <c r="F27" i="1"/>
  <c r="H27" i="1" s="1"/>
  <c r="F162" i="1"/>
  <c r="H162" i="1" s="1"/>
  <c r="H148" i="1"/>
  <c r="G89" i="1"/>
  <c r="G88" i="1"/>
  <c r="F19" i="1"/>
  <c r="F62" i="1"/>
  <c r="F134" i="1"/>
  <c r="H60" i="1"/>
  <c r="H171" i="1"/>
  <c r="H44" i="1"/>
  <c r="F113" i="1"/>
  <c r="G103" i="1"/>
  <c r="H104" i="1"/>
  <c r="H105" i="1"/>
  <c r="F96" i="1"/>
  <c r="H96" i="1"/>
  <c r="F133" i="1"/>
  <c r="F132" i="1" s="1"/>
  <c r="G102" i="1"/>
  <c r="F95" i="1"/>
  <c r="F94" i="1" s="1"/>
  <c r="G101" i="1"/>
  <c r="G100" i="1" s="1"/>
  <c r="H95" i="1"/>
  <c r="G131" i="1" l="1"/>
  <c r="F42" i="1"/>
  <c r="H42" i="1" s="1"/>
  <c r="H43" i="1"/>
  <c r="H132" i="1"/>
  <c r="H79" i="1"/>
  <c r="F78" i="1"/>
  <c r="H138" i="1"/>
  <c r="F137" i="1"/>
  <c r="H71" i="1"/>
  <c r="F70" i="1"/>
  <c r="H85" i="1"/>
  <c r="F84" i="1"/>
  <c r="F109" i="1"/>
  <c r="H19" i="1"/>
  <c r="H119" i="1"/>
  <c r="G16" i="1"/>
  <c r="H94" i="1"/>
  <c r="F93" i="1"/>
  <c r="H93" i="1" s="1"/>
  <c r="H113" i="1"/>
  <c r="H90" i="1"/>
  <c r="F89" i="1"/>
  <c r="F169" i="1"/>
  <c r="H170" i="1"/>
  <c r="G110" i="1"/>
  <c r="G109" i="1" s="1"/>
  <c r="G108" i="1" s="1"/>
  <c r="G107" i="1" s="1"/>
  <c r="G99" i="1" s="1"/>
  <c r="H146" i="1"/>
  <c r="F125" i="1"/>
  <c r="H125" i="1" s="1"/>
  <c r="F161" i="1"/>
  <c r="H161" i="1" s="1"/>
  <c r="F39" i="1"/>
  <c r="H39" i="1" s="1"/>
  <c r="F157" i="1"/>
  <c r="H157" i="1" s="1"/>
  <c r="F101" i="1"/>
  <c r="H123" i="1"/>
  <c r="H117" i="1"/>
  <c r="H139" i="1"/>
  <c r="F56" i="1"/>
  <c r="H54" i="1"/>
  <c r="F177" i="1"/>
  <c r="F26" i="1"/>
  <c r="F18" i="1"/>
  <c r="H18" i="1" s="1"/>
  <c r="H133" i="1"/>
  <c r="H114" i="1"/>
  <c r="H137" i="1" l="1"/>
  <c r="F131" i="1"/>
  <c r="H131" i="1" s="1"/>
  <c r="H177" i="1"/>
  <c r="F176" i="1"/>
  <c r="H109" i="1"/>
  <c r="F108" i="1"/>
  <c r="F145" i="1"/>
  <c r="H110" i="1"/>
  <c r="H169" i="1"/>
  <c r="F168" i="1"/>
  <c r="H84" i="1"/>
  <c r="F83" i="1"/>
  <c r="H78" i="1"/>
  <c r="F77" i="1"/>
  <c r="F17" i="1"/>
  <c r="H17" i="1" s="1"/>
  <c r="H26" i="1"/>
  <c r="F88" i="1"/>
  <c r="H88" i="1" s="1"/>
  <c r="H89" i="1"/>
  <c r="H56" i="1"/>
  <c r="F52" i="1"/>
  <c r="F31" i="1"/>
  <c r="F69" i="1"/>
  <c r="H70" i="1"/>
  <c r="F100" i="1"/>
  <c r="H100" i="1" s="1"/>
  <c r="H101" i="1"/>
  <c r="G15" i="1"/>
  <c r="H77" i="1" l="1"/>
  <c r="F76" i="1"/>
  <c r="H76" i="1" s="1"/>
  <c r="H83" i="1"/>
  <c r="F82" i="1"/>
  <c r="H82" i="1" s="1"/>
  <c r="F107" i="1"/>
  <c r="F99" i="1" s="1"/>
  <c r="H99" i="1" s="1"/>
  <c r="H108" i="1"/>
  <c r="H107" i="1" s="1"/>
  <c r="H176" i="1"/>
  <c r="F175" i="1"/>
  <c r="H145" i="1"/>
  <c r="F144" i="1"/>
  <c r="H69" i="1"/>
  <c r="F68" i="1"/>
  <c r="H68" i="1" s="1"/>
  <c r="H31" i="1"/>
  <c r="F30" i="1"/>
  <c r="F51" i="1"/>
  <c r="H51" i="1" s="1"/>
  <c r="H52" i="1"/>
  <c r="H168" i="1"/>
  <c r="F167" i="1"/>
  <c r="F16" i="1" l="1"/>
  <c r="H30" i="1"/>
  <c r="H16" i="1" s="1"/>
  <c r="F174" i="1"/>
  <c r="H175" i="1"/>
  <c r="H167" i="1"/>
  <c r="F166" i="1"/>
  <c r="H166" i="1" s="1"/>
  <c r="H144" i="1"/>
  <c r="F143" i="1"/>
  <c r="F173" i="1" l="1"/>
  <c r="H173" i="1" s="1"/>
  <c r="H174" i="1"/>
  <c r="F142" i="1"/>
  <c r="H142" i="1" s="1"/>
  <c r="H15" i="1" s="1"/>
  <c r="H143" i="1"/>
  <c r="F15" i="1"/>
</calcChain>
</file>

<file path=xl/sharedStrings.xml><?xml version="1.0" encoding="utf-8"?>
<sst xmlns="http://schemas.openxmlformats.org/spreadsheetml/2006/main" count="723" uniqueCount="192">
  <si>
    <t>(рублей)</t>
  </si>
  <si>
    <t>Наименование</t>
  </si>
  <si>
    <t>КГРБС</t>
  </si>
  <si>
    <t>Раздел, подраздел</t>
  </si>
  <si>
    <t>Целевая статья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</si>
  <si>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</si>
  <si>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</si>
  <si>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</si>
  <si>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</si>
  <si>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</si>
  <si>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</si>
  <si>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</si>
  <si>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</si>
  <si>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</si>
  <si>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</si>
  <si>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</si>
  <si>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</si>
  <si>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</si>
  <si>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</si>
  <si>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</si>
  <si>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</si>
  <si>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</si>
  <si>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</si>
  <si>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</si>
  <si>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</si>
  <si>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</si>
  <si>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</si>
  <si>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</si>
  <si>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</si>
  <si>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</si>
  <si>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</si>
  <si>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</si>
  <si>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</si>
  <si>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</si>
  <si>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</si>
  <si>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</si>
  <si>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</si>
  <si>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Национальная экономика</t>
  </si>
  <si>
    <t>Другие вопросы в области национальной экономики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</si>
  <si>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</si>
  <si>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</si>
  <si>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</si>
  <si>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</si>
  <si>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</si>
  <si>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</si>
  <si>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</si>
  <si>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</si>
  <si>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90 0 00 00920</t>
  </si>
  <si>
    <t>99 9 00 00000</t>
  </si>
  <si>
    <t>99 9 00 51180</t>
  </si>
  <si>
    <t>Резервные фонды</t>
  </si>
  <si>
    <t>0111</t>
  </si>
  <si>
    <t>Резервные фонды местных администраций</t>
  </si>
  <si>
    <t>90 0 00 00600</t>
  </si>
  <si>
    <t>Резервные средства</t>
  </si>
  <si>
    <t>870</t>
  </si>
  <si>
    <t>Дорожное хозяйство (дорожные фонды)</t>
  </si>
  <si>
    <t>0409</t>
  </si>
  <si>
    <t xml:space="preserve">003 </t>
  </si>
  <si>
    <t>Поддержка дорожного хозяйства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</si>
  <si>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</si>
  <si>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</si>
  <si>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</si>
  <si>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</si>
  <si>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</si>
  <si>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</si>
  <si>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</si>
  <si>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</si>
  <si>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</si>
  <si>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</si>
  <si>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</si>
  <si>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</si>
  <si>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</si>
  <si>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</si>
  <si>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</si>
  <si>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20 0 00 00000</t>
  </si>
  <si>
    <t>Основное мероприятие "Социальная поддержка граждан"</t>
  </si>
  <si>
    <t>20 0 01 00000</t>
  </si>
  <si>
    <t>Осуществление переданных полномочий по осуществлению внешнего муниципального финансового контроля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</si>
  <si>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</si>
  <si>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</si>
  <si>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</si>
  <si>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</si>
  <si>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</si>
  <si>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</si>
  <si>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</si>
  <si>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</si>
  <si>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</si>
  <si>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</si>
  <si>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</si>
  <si>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</si>
  <si>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</si>
  <si>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</si>
  <si>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</si>
  <si>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</si>
  <si>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</si>
  <si>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20 0 01 00910</t>
  </si>
  <si>
    <t>81 0 00 00000</t>
  </si>
  <si>
    <t>Обеспечение деятельности представительного органа сельского поселения</t>
  </si>
  <si>
    <t>81 0 00 00400</t>
  </si>
  <si>
    <t>Утвержденная роспись</t>
  </si>
  <si>
    <t>Закупка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</si>
  <si>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</si>
  <si>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</si>
  <si>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05 0 01 05250</t>
  </si>
  <si>
    <t>Прочие мероприятия по благоустройству</t>
  </si>
  <si>
    <t>Озеленение</t>
  </si>
  <si>
    <t>05 0 01 03250</t>
  </si>
  <si>
    <t>90 0 03 00000</t>
  </si>
  <si>
    <t>90 0 03 00610</t>
  </si>
  <si>
    <t>Основное мероприятие "Обеспечение рационального и эффективного использования земельных участков, находящихся в собственности сельского поселения"</t>
  </si>
  <si>
    <t>Реализация мероприятий по внесению изменений в генеральные планы и правила по землепользованию и землеустройству</t>
  </si>
  <si>
    <t>81 0 00 00420</t>
  </si>
  <si>
    <t>Муниципальная программа "Развитие муниципальной службы в сельском поселении "Село Коллонтай"</t>
  </si>
  <si>
    <t>Средства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Коллонтай"</t>
  </si>
  <si>
    <t>Муниципальная программа "Благоустройство территории сельского поселения "Село Коллонтай"</t>
  </si>
  <si>
    <t>Муниципальная программа "Развитие культуры в сельском поселении "Село Коллонтай"</t>
  </si>
  <si>
    <t>Муниципальная программа "Социальная поддержка граждан в сельском поселении "Село Коллонтай"</t>
  </si>
  <si>
    <t>АДМИНИСТРАЦИЯ СЕЛЬСКОГО ПОСЕЛЕНИЯ "СЕЛО КОЛЛОНТАЙ"</t>
  </si>
  <si>
    <t>1100</t>
  </si>
  <si>
    <t>1105</t>
  </si>
  <si>
    <t>02 0 00 00000</t>
  </si>
  <si>
    <t>02 0 01 00000</t>
  </si>
  <si>
    <t>02 0 01 11050</t>
  </si>
  <si>
    <t>Физическая культура</t>
  </si>
  <si>
    <t>Другие вопросы в обсласти физической культуры и спорта</t>
  </si>
  <si>
    <t>Основное мероприятие "Реализация мероприятий по повышению уровня физической культуры и спорта"</t>
  </si>
  <si>
    <t>Мероприятия в области  физической культуры и спорта</t>
  </si>
  <si>
    <t>Муниципальная программа  "Развитие физической культуры и спорта в сельском поселении "Село Коллонтай"</t>
  </si>
  <si>
    <t>0700</t>
  </si>
  <si>
    <t>0702</t>
  </si>
  <si>
    <t>90 0 00 01503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</si>
  <si>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Коллонтай"</t>
  </si>
  <si>
    <t>Организация сбора и вывоза ТБО</t>
  </si>
  <si>
    <t>0502</t>
  </si>
  <si>
    <t>06 0 00 00000</t>
  </si>
  <si>
    <t>06 2 00 00000</t>
  </si>
  <si>
    <t>06 2 01 00000</t>
  </si>
  <si>
    <t>06 2 01 03100</t>
  </si>
  <si>
    <t>Коммунальное хозяйство</t>
  </si>
  <si>
    <t>Муниципальная программа сельского поселения "Село Коллонтай" Обеспечение доступным и комфортным жильем и коммунальными услугами населения сельского поселения "Село Коллонтай"</t>
  </si>
  <si>
    <t>Подпрограмма "Развитие и совершенствование гражданской обороны, зашиты населения и территорий от ЧС, обеспечение первичных мер пожарной безопасности и безопасности на водных объектах "</t>
  </si>
  <si>
    <t>Основное мерорприятие "Участие в предупреждении и ликвидации ЧС природного и техногенного характера"</t>
  </si>
  <si>
    <t>Подпрограмма "Чистая вода в сельском поселении "Село Коллонтай"</t>
  </si>
  <si>
    <t>90 0 02 00000</t>
  </si>
  <si>
    <t>90 0 02 04090</t>
  </si>
  <si>
    <t>Основное мероприятие "Ремонт и содержание автомобильных дорог"</t>
  </si>
  <si>
    <t>0300</t>
  </si>
  <si>
    <t>0309</t>
  </si>
  <si>
    <t>90 0 00 01000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</si>
  <si>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</si>
  <si>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</si>
  <si>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</si>
  <si>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90 0 01 S6060</t>
  </si>
  <si>
    <t>0701</t>
  </si>
  <si>
    <t>Общее образование</t>
  </si>
  <si>
    <t>Дошкольное образование</t>
  </si>
  <si>
    <t>Образование</t>
  </si>
  <si>
    <t>Исполнение</t>
  </si>
  <si>
    <t>Отклонение</t>
  </si>
  <si>
    <t>Исполнение расходов бюджета сельского поселения "Село Коллонтай" по разделам, подразделам, целевым статьям и видам расходов классификации расходов бюджетов в ведомственной структуре расходов                                                                                                                                  за 3 квартал 2020 год</t>
  </si>
  <si>
    <t>90 0 00 18008</t>
  </si>
  <si>
    <r>
      <t xml:space="preserve"> </t>
    </r>
    <r>
      <rPr>
        <b/>
        <sz val="10"/>
        <rFont val="Times New Roman"/>
        <family val="1"/>
        <charset val="204"/>
      </rPr>
      <t xml:space="preserve"> Обеспечение проведения выборов и референдумов</t>
    </r>
  </si>
  <si>
    <t>0107</t>
  </si>
  <si>
    <t>90 0 00 00790</t>
  </si>
  <si>
    <t xml:space="preserve">  Обеспечение проведения выборов и референдумов на территории сельских поселений</t>
  </si>
  <si>
    <t xml:space="preserve"> Иные бюджетные ассигнования</t>
  </si>
  <si>
    <t>Специальные расходы</t>
  </si>
  <si>
    <t>880</t>
  </si>
  <si>
    <t>90 0 W0 00000</t>
  </si>
  <si>
    <t>90 0 W0 00150</t>
  </si>
  <si>
    <t>Основное мероприятие "Общероссийское голосование"</t>
  </si>
  <si>
    <t xml:space="preserve"> Расходы на организацию и проведение голосования по вопросу одобрения изменений в Конституцию Российской Федерации</t>
  </si>
  <si>
    <t xml:space="preserve">  Закупка товаров, работ и услуг для обеспечения государственных (муниципальных) нужд</t>
  </si>
  <si>
    <t>04 1 01 04090</t>
  </si>
  <si>
    <t>Развитие и поддержка дорожного хозяйства</t>
  </si>
  <si>
    <t>Уплата иных платежей</t>
  </si>
  <si>
    <t>853</t>
  </si>
  <si>
    <t>05 0 01 02130</t>
  </si>
  <si>
    <t>05 0 01 S0250</t>
  </si>
  <si>
    <t>Субсидия на обеспечение финансовой устойчивости муниципальных образований в 2020 году</t>
  </si>
  <si>
    <t>05 0 04 S0240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</si>
  <si>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</si>
  <si>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08 1 01 L5191</t>
  </si>
  <si>
    <t>244</t>
  </si>
  <si>
    <t>Поддержка отросли культуры (государственная поддержка лучших сельских учреждений культуры)</t>
  </si>
  <si>
    <t>Прочая закупка товаров, работ и услуг</t>
  </si>
  <si>
    <t>Приложение №2   к Решению   Сельской Думы сельского поселения   "Село Коллонтай" № 41   от 20  октября 2020 года</t>
  </si>
  <si>
    <t>Предоставление субсидии бюджетным, автономным учреждениям и иным некоммерческим организациям</t>
  </si>
  <si>
    <t>610</t>
  </si>
  <si>
    <t>600</t>
  </si>
  <si>
    <t>Субсидии бюджетным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</si>
</sst>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49" fontId="23" fillId="0" borderId="20">
      <alignment horizontal="left" vertical="top" wrapText="1"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2" applyNumberFormat="0" applyAlignment="0" applyProtection="0"/>
    <xf numFmtId="0" fontId="3" fillId="11" borderId="3" applyNumberFormat="0" applyAlignment="0" applyProtection="0"/>
    <xf numFmtId="0" fontId="4" fillId="11" borderId="2" applyNumberForma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12" borderId="8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4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74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 vertical="center"/>
    </xf>
    <xf numFmtId="49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9" fillId="0" borderId="0" xfId="0" applyFont="1"/>
    <xf numFmtId="0" fontId="19" fillId="0" borderId="11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left" vertical="center"/>
    </xf>
    <xf numFmtId="4" fontId="17" fillId="0" borderId="1" xfId="0" applyNumberFormat="1" applyFont="1" applyBorder="1" applyAlignment="1">
      <alignment horizontal="right" vertical="center"/>
    </xf>
    <xf numFmtId="0" fontId="20" fillId="15" borderId="1" xfId="0" applyFont="1" applyFill="1" applyBorder="1" applyAlignment="1">
      <alignment horizontal="left" wrapText="1"/>
    </xf>
    <xf numFmtId="0" fontId="19" fillId="16" borderId="1" xfId="0" applyFont="1" applyFill="1" applyBorder="1" applyAlignment="1">
      <alignment horizontal="left" vertical="center" wrapText="1"/>
    </xf>
    <xf numFmtId="49" fontId="19" fillId="16" borderId="1" xfId="0" applyNumberFormat="1" applyFont="1" applyFill="1" applyBorder="1" applyAlignment="1">
      <alignment vertical="center"/>
    </xf>
    <xf numFmtId="49" fontId="19" fillId="16" borderId="1" xfId="0" applyNumberFormat="1" applyFont="1" applyFill="1" applyBorder="1" applyAlignment="1">
      <alignment horizontal="left" vertical="center"/>
    </xf>
    <xf numFmtId="4" fontId="19" fillId="16" borderId="1" xfId="0" applyNumberFormat="1" applyFont="1" applyFill="1" applyBorder="1" applyAlignment="1">
      <alignment horizontal="right" vertical="center"/>
    </xf>
    <xf numFmtId="0" fontId="19" fillId="17" borderId="1" xfId="0" applyFont="1" applyFill="1" applyBorder="1" applyAlignment="1">
      <alignment horizontal="left" vertical="center" wrapText="1"/>
    </xf>
    <xf numFmtId="49" fontId="19" fillId="17" borderId="1" xfId="0" applyNumberFormat="1" applyFont="1" applyFill="1" applyBorder="1" applyAlignment="1">
      <alignment vertical="center"/>
    </xf>
    <xf numFmtId="49" fontId="19" fillId="17" borderId="1" xfId="0" applyNumberFormat="1" applyFont="1" applyFill="1" applyBorder="1" applyAlignment="1">
      <alignment horizontal="left" vertical="center"/>
    </xf>
    <xf numFmtId="4" fontId="19" fillId="17" borderId="1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9" fillId="16" borderId="1" xfId="0" applyFont="1" applyFill="1" applyBorder="1"/>
    <xf numFmtId="0" fontId="17" fillId="0" borderId="1" xfId="0" applyFont="1" applyBorder="1" applyAlignment="1">
      <alignment wrapText="1"/>
    </xf>
    <xf numFmtId="49" fontId="19" fillId="0" borderId="1" xfId="0" applyNumberFormat="1" applyFont="1" applyBorder="1" applyAlignment="1">
      <alignment horizontal="left" vertical="center"/>
    </xf>
    <xf numFmtId="49" fontId="17" fillId="0" borderId="12" xfId="0" applyNumberFormat="1" applyFont="1" applyBorder="1"/>
    <xf numFmtId="49" fontId="17" fillId="0" borderId="12" xfId="0" applyNumberFormat="1" applyFont="1" applyBorder="1" applyAlignment="1">
      <alignment horizontal="left"/>
    </xf>
    <xf numFmtId="49" fontId="17" fillId="0" borderId="12" xfId="0" applyNumberFormat="1" applyFont="1" applyBorder="1" applyAlignment="1">
      <alignment horizontal="left" vertical="center"/>
    </xf>
    <xf numFmtId="4" fontId="17" fillId="0" borderId="12" xfId="0" applyNumberFormat="1" applyFont="1" applyBorder="1" applyAlignment="1">
      <alignment horizontal="right" vertical="center"/>
    </xf>
    <xf numFmtId="49" fontId="23" fillId="0" borderId="20" xfId="1" applyNumberFormat="1" applyProtection="1">
      <alignment horizontal="left" vertical="top" wrapText="1"/>
    </xf>
    <xf numFmtId="0" fontId="17" fillId="0" borderId="1" xfId="0" applyFont="1" applyFill="1" applyBorder="1" applyAlignment="1">
      <alignment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9" fontId="24" fillId="0" borderId="20" xfId="1" applyNumberFormat="1" applyFont="1" applyFill="1" applyProtection="1">
      <alignment horizontal="left" vertical="top" wrapText="1"/>
    </xf>
    <xf numFmtId="4" fontId="17" fillId="0" borderId="13" xfId="0" applyNumberFormat="1" applyFont="1" applyBorder="1" applyAlignment="1">
      <alignment horizontal="right" vertical="center"/>
    </xf>
    <xf numFmtId="4" fontId="19" fillId="17" borderId="11" xfId="0" applyNumberFormat="1" applyFont="1" applyFill="1" applyBorder="1" applyAlignment="1">
      <alignment horizontal="right" vertical="center"/>
    </xf>
    <xf numFmtId="49" fontId="24" fillId="0" borderId="20" xfId="1" applyNumberFormat="1" applyFont="1" applyFill="1" applyProtection="1">
      <alignment horizontal="left" vertical="top" wrapText="1"/>
    </xf>
    <xf numFmtId="4" fontId="17" fillId="0" borderId="14" xfId="0" applyNumberFormat="1" applyFont="1" applyBorder="1" applyAlignment="1">
      <alignment horizontal="right" vertical="center"/>
    </xf>
    <xf numFmtId="49" fontId="24" fillId="0" borderId="21" xfId="1" applyNumberFormat="1" applyFont="1" applyFill="1" applyBorder="1" applyProtection="1">
      <alignment horizontal="left" vertical="top" wrapText="1"/>
    </xf>
    <xf numFmtId="49" fontId="17" fillId="0" borderId="0" xfId="0" applyNumberFormat="1" applyFont="1" applyBorder="1" applyAlignment="1">
      <alignment horizontal="left" vertical="center"/>
    </xf>
    <xf numFmtId="4" fontId="17" fillId="0" borderId="15" xfId="0" applyNumberFormat="1" applyFont="1" applyBorder="1" applyAlignment="1">
      <alignment horizontal="right" vertical="center"/>
    </xf>
    <xf numFmtId="49" fontId="24" fillId="0" borderId="20" xfId="1" applyNumberFormat="1" applyFont="1" applyProtection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4" fontId="19" fillId="18" borderId="1" xfId="0" applyNumberFormat="1" applyFont="1" applyFill="1" applyBorder="1" applyAlignment="1">
      <alignment horizontal="right" vertical="center"/>
    </xf>
    <xf numFmtId="0" fontId="17" fillId="19" borderId="1" xfId="0" applyFont="1" applyFill="1" applyBorder="1" applyAlignment="1">
      <alignment horizontal="left" vertical="center" wrapText="1"/>
    </xf>
    <xf numFmtId="49" fontId="19" fillId="19" borderId="1" xfId="0" applyNumberFormat="1" applyFont="1" applyFill="1" applyBorder="1" applyAlignment="1">
      <alignment vertical="center"/>
    </xf>
    <xf numFmtId="49" fontId="19" fillId="19" borderId="1" xfId="0" applyNumberFormat="1" applyFont="1" applyFill="1" applyBorder="1" applyAlignment="1">
      <alignment horizontal="left" vertical="center"/>
    </xf>
    <xf numFmtId="4" fontId="19" fillId="19" borderId="1" xfId="0" applyNumberFormat="1" applyFont="1" applyFill="1" applyBorder="1" applyAlignment="1">
      <alignment horizontal="right" vertical="center"/>
    </xf>
    <xf numFmtId="0" fontId="17" fillId="20" borderId="16" xfId="0" applyFont="1" applyFill="1" applyBorder="1"/>
    <xf numFmtId="49" fontId="17" fillId="20" borderId="1" xfId="0" applyNumberFormat="1" applyFont="1" applyFill="1" applyBorder="1" applyAlignment="1">
      <alignment vertical="center"/>
    </xf>
    <xf numFmtId="49" fontId="17" fillId="20" borderId="1" xfId="0" applyNumberFormat="1" applyFont="1" applyFill="1" applyBorder="1" applyAlignment="1">
      <alignment horizontal="left" vertical="center"/>
    </xf>
    <xf numFmtId="4" fontId="17" fillId="20" borderId="1" xfId="0" applyNumberFormat="1" applyFont="1" applyFill="1" applyBorder="1" applyAlignment="1">
      <alignment horizontal="right" vertical="center"/>
    </xf>
    <xf numFmtId="0" fontId="17" fillId="20" borderId="17" xfId="0" applyFont="1" applyFill="1" applyBorder="1"/>
    <xf numFmtId="0" fontId="17" fillId="20" borderId="0" xfId="0" applyFont="1" applyFill="1" applyBorder="1" applyAlignment="1">
      <alignment wrapText="1"/>
    </xf>
    <xf numFmtId="0" fontId="20" fillId="15" borderId="19" xfId="0" applyFont="1" applyFill="1" applyBorder="1" applyAlignment="1">
      <alignment horizontal="left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25">
    <cellStyle name="xl32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tabSelected="1" zoomScaleNormal="100" zoomScaleSheetLayoutView="100" workbookViewId="0">
      <selection activeCell="I20" sqref="I20"/>
    </sheetView>
  </sheetViews>
  <sheetFormatPr defaultRowHeight="12.75" x14ac:dyDescent="0.2"/>
  <cols>
    <col min="1" max="1" width="65.28515625" style="2" customWidth="1"/>
    <col min="2" max="2" width="7.140625" style="3" customWidth="1"/>
    <col min="3" max="3" width="9" style="4" customWidth="1"/>
    <col min="4" max="4" width="12.42578125" style="5" customWidth="1"/>
    <col min="5" max="5" width="9" style="4" customWidth="1"/>
    <col min="6" max="8" width="13.140625" style="6" customWidth="1"/>
    <col min="9" max="9" width="13.140625" style="41" customWidth="1"/>
    <col min="10" max="16384" width="9.140625" style="1"/>
  </cols>
  <sheetData>
    <row r="1" spans="1:9" ht="12.75" customHeight="1" x14ac:dyDescent="0.2">
      <c r="C1" s="37"/>
      <c r="D1" s="54"/>
      <c r="E1" s="54"/>
      <c r="F1" s="54"/>
      <c r="G1" s="54"/>
      <c r="H1" s="54"/>
      <c r="I1" s="38"/>
    </row>
    <row r="2" spans="1:9" x14ac:dyDescent="0.2">
      <c r="B2" s="37"/>
      <c r="C2" s="37"/>
      <c r="D2" s="54"/>
      <c r="E2" s="54"/>
      <c r="F2" s="54"/>
      <c r="G2" s="71" t="s">
        <v>187</v>
      </c>
      <c r="H2" s="71"/>
      <c r="I2" s="38"/>
    </row>
    <row r="3" spans="1:9" x14ac:dyDescent="0.2">
      <c r="B3" s="37"/>
      <c r="C3" s="37"/>
      <c r="D3" s="54"/>
      <c r="E3" s="54"/>
      <c r="F3" s="54"/>
      <c r="G3" s="71"/>
      <c r="H3" s="71"/>
      <c r="I3" s="38"/>
    </row>
    <row r="4" spans="1:9" ht="38.25" customHeight="1" x14ac:dyDescent="0.2">
      <c r="B4" s="37"/>
      <c r="C4" s="37"/>
      <c r="D4" s="54"/>
      <c r="E4" s="54"/>
      <c r="F4" s="54"/>
      <c r="G4" s="71"/>
      <c r="H4" s="71"/>
      <c r="I4" s="38"/>
    </row>
    <row r="5" spans="1:9" x14ac:dyDescent="0.2">
      <c r="B5" s="37"/>
      <c r="C5" s="37"/>
      <c r="D5" s="37"/>
      <c r="E5" s="37"/>
      <c r="F5" s="35"/>
      <c r="G5" s="35"/>
      <c r="H5" s="35"/>
      <c r="I5" s="38"/>
    </row>
    <row r="6" spans="1:9" hidden="1" x14ac:dyDescent="0.2">
      <c r="A6" s="73"/>
      <c r="B6" s="73"/>
      <c r="C6" s="73"/>
      <c r="D6" s="73"/>
      <c r="E6" s="73"/>
      <c r="F6" s="73"/>
      <c r="G6" s="36"/>
      <c r="H6" s="36"/>
      <c r="I6" s="39"/>
    </row>
    <row r="7" spans="1:9" ht="12.75" customHeight="1" x14ac:dyDescent="0.2">
      <c r="A7" s="72" t="s">
        <v>160</v>
      </c>
      <c r="B7" s="72"/>
      <c r="C7" s="72"/>
      <c r="D7" s="72"/>
      <c r="E7" s="72"/>
      <c r="F7" s="72"/>
      <c r="G7" s="72"/>
      <c r="H7" s="72"/>
      <c r="I7" s="40"/>
    </row>
    <row r="8" spans="1:9" ht="6.75" customHeight="1" x14ac:dyDescent="0.2">
      <c r="A8" s="72"/>
      <c r="B8" s="72"/>
      <c r="C8" s="72"/>
      <c r="D8" s="72"/>
      <c r="E8" s="72"/>
      <c r="F8" s="72"/>
      <c r="G8" s="72"/>
      <c r="H8" s="72"/>
      <c r="I8" s="40"/>
    </row>
    <row r="9" spans="1:9" ht="25.5" customHeight="1" x14ac:dyDescent="0.2">
      <c r="A9" s="72"/>
      <c r="B9" s="72"/>
      <c r="C9" s="72"/>
      <c r="D9" s="72"/>
      <c r="E9" s="72"/>
      <c r="F9" s="72"/>
      <c r="G9" s="72"/>
      <c r="H9" s="72"/>
      <c r="I9" s="40"/>
    </row>
    <row r="10" spans="1:9" ht="12" customHeight="1" x14ac:dyDescent="0.2">
      <c r="A10" s="25"/>
      <c r="B10" s="25"/>
      <c r="C10" s="25"/>
      <c r="D10" s="25"/>
      <c r="E10" s="25"/>
      <c r="F10" s="25"/>
      <c r="G10" s="25"/>
      <c r="H10" s="25"/>
      <c r="I10" s="40"/>
    </row>
    <row r="11" spans="1:9" ht="13.5" thickBot="1" x14ac:dyDescent="0.25">
      <c r="H11" s="6" t="s">
        <v>0</v>
      </c>
    </row>
    <row r="12" spans="1:9" ht="24.95" customHeight="1" thickBot="1" x14ac:dyDescent="0.25">
      <c r="A12" s="69" t="s">
        <v>1</v>
      </c>
      <c r="B12" s="70" t="s">
        <v>2</v>
      </c>
      <c r="C12" s="70" t="s">
        <v>3</v>
      </c>
      <c r="D12" s="70" t="s">
        <v>4</v>
      </c>
      <c r="E12" s="70" t="s">
        <v>39</v>
      </c>
      <c r="F12" s="69" t="s">
        <v>100</v>
      </c>
      <c r="G12" s="69" t="s">
        <v>158</v>
      </c>
      <c r="H12" s="69" t="s">
        <v>159</v>
      </c>
      <c r="I12" s="42"/>
    </row>
    <row r="13" spans="1:9" ht="24.95" customHeight="1" thickBot="1" x14ac:dyDescent="0.25">
      <c r="A13" s="69"/>
      <c r="B13" s="70"/>
      <c r="C13" s="70"/>
      <c r="D13" s="70"/>
      <c r="E13" s="70"/>
      <c r="F13" s="69"/>
      <c r="G13" s="69"/>
      <c r="H13" s="69"/>
      <c r="I13" s="42"/>
    </row>
    <row r="14" spans="1:9" ht="17.25" customHeight="1" thickBot="1" x14ac:dyDescent="0.25">
      <c r="A14" s="69"/>
      <c r="B14" s="70"/>
      <c r="C14" s="70"/>
      <c r="D14" s="70"/>
      <c r="E14" s="70"/>
      <c r="F14" s="69"/>
      <c r="G14" s="69"/>
      <c r="H14" s="69"/>
      <c r="I14" s="42"/>
    </row>
    <row r="15" spans="1:9" s="7" customFormat="1" x14ac:dyDescent="0.2">
      <c r="A15" s="8" t="s">
        <v>118</v>
      </c>
      <c r="B15" s="9" t="s">
        <v>5</v>
      </c>
      <c r="C15" s="10"/>
      <c r="D15" s="10"/>
      <c r="E15" s="10"/>
      <c r="F15" s="11">
        <f>F16+F68+F82+F99+F142+F166+F173+F76+F131</f>
        <v>34488278.740000002</v>
      </c>
      <c r="G15" s="11">
        <f>G16+G68+G82+G99+G142+G166+G173+G76+G131</f>
        <v>8622810.4500000011</v>
      </c>
      <c r="H15" s="11">
        <f>H16+H68+H82+H99+H142+H166+H173+H76+H131</f>
        <v>25838603.289999999</v>
      </c>
      <c r="I15" s="43"/>
    </row>
    <row r="16" spans="1:9" s="7" customFormat="1" x14ac:dyDescent="0.2">
      <c r="A16" s="21" t="s">
        <v>6</v>
      </c>
      <c r="B16" s="22" t="s">
        <v>5</v>
      </c>
      <c r="C16" s="23" t="s">
        <v>7</v>
      </c>
      <c r="D16" s="23"/>
      <c r="E16" s="23"/>
      <c r="F16" s="24">
        <f>F30+F17+F51+F46+F42</f>
        <v>5746537.7400000002</v>
      </c>
      <c r="G16" s="24">
        <f>G30+G17+G51+G46+G42</f>
        <v>3772982.54</v>
      </c>
      <c r="H16" s="24">
        <f>H30+H17+H51+H46</f>
        <v>1946690.2000000004</v>
      </c>
      <c r="I16" s="43"/>
    </row>
    <row r="17" spans="1:9" s="7" customFormat="1" ht="38.25" x14ac:dyDescent="0.2">
      <c r="A17" s="17" t="s">
        <v>40</v>
      </c>
      <c r="B17" s="18" t="s">
        <v>5</v>
      </c>
      <c r="C17" s="19" t="s">
        <v>41</v>
      </c>
      <c r="D17" s="19"/>
      <c r="E17" s="19"/>
      <c r="F17" s="20">
        <f>F26+F18</f>
        <v>364588.5</v>
      </c>
      <c r="G17" s="20">
        <f>G18</f>
        <v>234035.47</v>
      </c>
      <c r="H17" s="20">
        <f>F17-G17</f>
        <v>130553.03</v>
      </c>
      <c r="I17" s="43"/>
    </row>
    <row r="18" spans="1:9" x14ac:dyDescent="0.2">
      <c r="A18" s="12" t="s">
        <v>98</v>
      </c>
      <c r="B18" s="13" t="s">
        <v>5</v>
      </c>
      <c r="C18" s="14" t="s">
        <v>41</v>
      </c>
      <c r="D18" s="14" t="s">
        <v>97</v>
      </c>
      <c r="E18" s="14"/>
      <c r="F18" s="15">
        <f>F19+F22+F24</f>
        <v>347851.5</v>
      </c>
      <c r="G18" s="15">
        <f>G19+G22+G24+G26</f>
        <v>234035.47</v>
      </c>
      <c r="H18" s="15">
        <f>F18-G18</f>
        <v>113816.03</v>
      </c>
      <c r="I18" s="44"/>
    </row>
    <row r="19" spans="1:9" x14ac:dyDescent="0.2">
      <c r="A19" s="12" t="s">
        <v>8</v>
      </c>
      <c r="B19" s="13" t="s">
        <v>5</v>
      </c>
      <c r="C19" s="14" t="s">
        <v>41</v>
      </c>
      <c r="D19" s="14" t="s">
        <v>99</v>
      </c>
      <c r="E19" s="14"/>
      <c r="F19" s="15">
        <f>F20</f>
        <v>331851.5</v>
      </c>
      <c r="G19" s="15">
        <f>G20</f>
        <v>216297.93</v>
      </c>
      <c r="H19" s="15">
        <f t="shared" ref="H19:H45" si="0">F19-G19</f>
        <v>115553.57</v>
      </c>
      <c r="I19" s="44"/>
    </row>
    <row r="20" spans="1:9" ht="38.25" x14ac:dyDescent="0.2">
      <c r="A20" s="12" t="s">
        <v>9</v>
      </c>
      <c r="B20" s="13" t="s">
        <v>5</v>
      </c>
      <c r="C20" s="14" t="s">
        <v>41</v>
      </c>
      <c r="D20" s="14" t="s">
        <v>99</v>
      </c>
      <c r="E20" s="14" t="s">
        <v>10</v>
      </c>
      <c r="F20" s="15">
        <f>F21</f>
        <v>331851.5</v>
      </c>
      <c r="G20" s="15">
        <f>G21</f>
        <v>216297.93</v>
      </c>
      <c r="H20" s="15">
        <f t="shared" si="0"/>
        <v>115553.57</v>
      </c>
      <c r="I20" s="44"/>
    </row>
    <row r="21" spans="1:9" x14ac:dyDescent="0.2">
      <c r="A21" s="12" t="s">
        <v>11</v>
      </c>
      <c r="B21" s="13" t="s">
        <v>5</v>
      </c>
      <c r="C21" s="14" t="s">
        <v>41</v>
      </c>
      <c r="D21" s="14" t="s">
        <v>99</v>
      </c>
      <c r="E21" s="14" t="s">
        <v>12</v>
      </c>
      <c r="F21" s="15">
        <v>331851.5</v>
      </c>
      <c r="G21" s="15">
        <v>216297.93</v>
      </c>
      <c r="H21" s="15">
        <f t="shared" si="0"/>
        <v>115553.57</v>
      </c>
      <c r="I21" s="44"/>
    </row>
    <row r="22" spans="1:9" x14ac:dyDescent="0.2">
      <c r="A22" s="16" t="s">
        <v>13</v>
      </c>
      <c r="B22" s="13" t="s">
        <v>5</v>
      </c>
      <c r="C22" s="14" t="s">
        <v>41</v>
      </c>
      <c r="D22" s="14" t="s">
        <v>112</v>
      </c>
      <c r="E22" s="14" t="s">
        <v>14</v>
      </c>
      <c r="F22" s="15">
        <f>F23</f>
        <v>14999.46</v>
      </c>
      <c r="G22" s="15">
        <f>G23</f>
        <v>0</v>
      </c>
      <c r="H22" s="15">
        <f t="shared" si="0"/>
        <v>14999.46</v>
      </c>
      <c r="I22" s="44"/>
    </row>
    <row r="23" spans="1:9" ht="25.5" x14ac:dyDescent="0.2">
      <c r="A23" s="16" t="s">
        <v>15</v>
      </c>
      <c r="B23" s="13" t="s">
        <v>5</v>
      </c>
      <c r="C23" s="14" t="s">
        <v>41</v>
      </c>
      <c r="D23" s="14" t="s">
        <v>112</v>
      </c>
      <c r="E23" s="14" t="s">
        <v>16</v>
      </c>
      <c r="F23" s="15">
        <v>14999.46</v>
      </c>
      <c r="G23" s="15">
        <v>0</v>
      </c>
      <c r="H23" s="15">
        <f t="shared" si="0"/>
        <v>14999.46</v>
      </c>
      <c r="I23" s="44"/>
    </row>
    <row r="24" spans="1:9" x14ac:dyDescent="0.2">
      <c r="A24" s="45" t="s">
        <v>17</v>
      </c>
      <c r="B24" s="13" t="s">
        <v>5</v>
      </c>
      <c r="C24" s="14" t="s">
        <v>41</v>
      </c>
      <c r="D24" s="14" t="s">
        <v>112</v>
      </c>
      <c r="E24" s="14" t="s">
        <v>18</v>
      </c>
      <c r="F24" s="15">
        <f>F25</f>
        <v>1000.54</v>
      </c>
      <c r="G24" s="15">
        <f>G25</f>
        <v>1000.54</v>
      </c>
      <c r="H24" s="15">
        <f t="shared" si="0"/>
        <v>0</v>
      </c>
      <c r="I24" s="44"/>
    </row>
    <row r="25" spans="1:9" x14ac:dyDescent="0.2">
      <c r="A25" s="45" t="s">
        <v>103</v>
      </c>
      <c r="B25" s="13" t="s">
        <v>5</v>
      </c>
      <c r="C25" s="14" t="s">
        <v>41</v>
      </c>
      <c r="D25" s="14" t="s">
        <v>112</v>
      </c>
      <c r="E25" s="14" t="s">
        <v>102</v>
      </c>
      <c r="F25" s="15">
        <v>1000.54</v>
      </c>
      <c r="G25" s="15">
        <v>1000.54</v>
      </c>
      <c r="H25" s="15">
        <f t="shared" si="0"/>
        <v>0</v>
      </c>
      <c r="I25" s="44"/>
    </row>
    <row r="26" spans="1:9" x14ac:dyDescent="0.2">
      <c r="A26" s="12" t="s">
        <v>42</v>
      </c>
      <c r="B26" s="13" t="s">
        <v>5</v>
      </c>
      <c r="C26" s="14" t="s">
        <v>41</v>
      </c>
      <c r="D26" s="14" t="s">
        <v>43</v>
      </c>
      <c r="E26" s="14"/>
      <c r="F26" s="15">
        <f t="shared" ref="F26:G28" si="1">F27</f>
        <v>16737</v>
      </c>
      <c r="G26" s="15">
        <f t="shared" si="1"/>
        <v>16737</v>
      </c>
      <c r="H26" s="15">
        <f t="shared" si="0"/>
        <v>0</v>
      </c>
      <c r="I26" s="44"/>
    </row>
    <row r="27" spans="1:9" ht="25.5" customHeight="1" x14ac:dyDescent="0.2">
      <c r="A27" s="12" t="s">
        <v>78</v>
      </c>
      <c r="B27" s="13" t="s">
        <v>5</v>
      </c>
      <c r="C27" s="14" t="s">
        <v>41</v>
      </c>
      <c r="D27" s="14" t="s">
        <v>161</v>
      </c>
      <c r="E27" s="14"/>
      <c r="F27" s="15">
        <f t="shared" si="1"/>
        <v>16737</v>
      </c>
      <c r="G27" s="15">
        <f t="shared" si="1"/>
        <v>16737</v>
      </c>
      <c r="H27" s="15">
        <f t="shared" si="0"/>
        <v>0</v>
      </c>
      <c r="I27" s="44"/>
    </row>
    <row r="28" spans="1:9" x14ac:dyDescent="0.2">
      <c r="A28" s="12" t="s">
        <v>23</v>
      </c>
      <c r="B28" s="13" t="s">
        <v>5</v>
      </c>
      <c r="C28" s="14" t="s">
        <v>41</v>
      </c>
      <c r="D28" s="14" t="s">
        <v>161</v>
      </c>
      <c r="E28" s="14" t="s">
        <v>21</v>
      </c>
      <c r="F28" s="15">
        <f t="shared" si="1"/>
        <v>16737</v>
      </c>
      <c r="G28" s="15">
        <f t="shared" si="1"/>
        <v>16737</v>
      </c>
      <c r="H28" s="15">
        <f t="shared" si="0"/>
        <v>0</v>
      </c>
      <c r="I28" s="44"/>
    </row>
    <row r="29" spans="1:9" x14ac:dyDescent="0.2">
      <c r="A29" s="12" t="s">
        <v>24</v>
      </c>
      <c r="B29" s="13" t="s">
        <v>5</v>
      </c>
      <c r="C29" s="14" t="s">
        <v>41</v>
      </c>
      <c r="D29" s="14" t="s">
        <v>161</v>
      </c>
      <c r="E29" s="14" t="s">
        <v>25</v>
      </c>
      <c r="F29" s="15">
        <v>16737</v>
      </c>
      <c r="G29" s="15">
        <v>16737</v>
      </c>
      <c r="H29" s="15">
        <f t="shared" si="0"/>
        <v>0</v>
      </c>
      <c r="I29" s="44"/>
    </row>
    <row r="30" spans="1:9" ht="38.25" x14ac:dyDescent="0.2">
      <c r="A30" s="17" t="s">
        <v>19</v>
      </c>
      <c r="B30" s="18" t="s">
        <v>5</v>
      </c>
      <c r="C30" s="19" t="s">
        <v>20</v>
      </c>
      <c r="D30" s="19"/>
      <c r="E30" s="19"/>
      <c r="F30" s="20">
        <f>F31</f>
        <v>4932205.24</v>
      </c>
      <c r="G30" s="20">
        <f>G31</f>
        <v>3312744.07</v>
      </c>
      <c r="H30" s="55">
        <f t="shared" si="0"/>
        <v>1619461.1700000004</v>
      </c>
      <c r="I30" s="43"/>
    </row>
    <row r="31" spans="1:9" ht="25.5" x14ac:dyDescent="0.2">
      <c r="A31" s="12" t="s">
        <v>113</v>
      </c>
      <c r="B31" s="13" t="s">
        <v>5</v>
      </c>
      <c r="C31" s="14" t="s">
        <v>20</v>
      </c>
      <c r="D31" s="14" t="s">
        <v>44</v>
      </c>
      <c r="E31" s="14"/>
      <c r="F31" s="15">
        <f>F32+F39</f>
        <v>4932205.24</v>
      </c>
      <c r="G31" s="15">
        <f>G32+G39</f>
        <v>3312744.07</v>
      </c>
      <c r="H31" s="15">
        <f t="shared" si="0"/>
        <v>1619461.1700000004</v>
      </c>
      <c r="I31" s="44"/>
    </row>
    <row r="32" spans="1:9" x14ac:dyDescent="0.2">
      <c r="A32" s="12" t="s">
        <v>8</v>
      </c>
      <c r="B32" s="13" t="s">
        <v>5</v>
      </c>
      <c r="C32" s="14" t="s">
        <v>20</v>
      </c>
      <c r="D32" s="14" t="s">
        <v>45</v>
      </c>
      <c r="E32" s="14"/>
      <c r="F32" s="15">
        <f>F33+F35+F37</f>
        <v>4152615.24</v>
      </c>
      <c r="G32" s="15">
        <f>G33+G35+G37</f>
        <v>2820462.2399999998</v>
      </c>
      <c r="H32" s="15">
        <f t="shared" si="0"/>
        <v>1332153.0000000005</v>
      </c>
      <c r="I32" s="44"/>
    </row>
    <row r="33" spans="1:9" ht="38.25" customHeight="1" x14ac:dyDescent="0.2">
      <c r="A33" s="12" t="s">
        <v>9</v>
      </c>
      <c r="B33" s="13" t="s">
        <v>5</v>
      </c>
      <c r="C33" s="14" t="s">
        <v>20</v>
      </c>
      <c r="D33" s="14" t="s">
        <v>45</v>
      </c>
      <c r="E33" s="14" t="s">
        <v>10</v>
      </c>
      <c r="F33" s="15">
        <f>F34</f>
        <v>2329203.5</v>
      </c>
      <c r="G33" s="15">
        <f>G34</f>
        <v>1358909.42</v>
      </c>
      <c r="H33" s="15">
        <f t="shared" si="0"/>
        <v>970294.08000000007</v>
      </c>
      <c r="I33" s="44"/>
    </row>
    <row r="34" spans="1:9" x14ac:dyDescent="0.2">
      <c r="A34" s="12" t="s">
        <v>11</v>
      </c>
      <c r="B34" s="13" t="s">
        <v>5</v>
      </c>
      <c r="C34" s="14" t="s">
        <v>20</v>
      </c>
      <c r="D34" s="14" t="s">
        <v>45</v>
      </c>
      <c r="E34" s="14" t="s">
        <v>12</v>
      </c>
      <c r="F34" s="15">
        <v>2329203.5</v>
      </c>
      <c r="G34" s="15">
        <v>1358909.42</v>
      </c>
      <c r="H34" s="15">
        <f t="shared" si="0"/>
        <v>970294.08000000007</v>
      </c>
      <c r="I34" s="44"/>
    </row>
    <row r="35" spans="1:9" x14ac:dyDescent="0.2">
      <c r="A35" s="16" t="s">
        <v>13</v>
      </c>
      <c r="B35" s="13" t="s">
        <v>5</v>
      </c>
      <c r="C35" s="14" t="s">
        <v>20</v>
      </c>
      <c r="D35" s="14" t="s">
        <v>45</v>
      </c>
      <c r="E35" s="14" t="s">
        <v>14</v>
      </c>
      <c r="F35" s="15">
        <f>F36</f>
        <v>1817086</v>
      </c>
      <c r="G35" s="15">
        <f>G36</f>
        <v>1457344.4</v>
      </c>
      <c r="H35" s="15">
        <f t="shared" si="0"/>
        <v>359741.60000000009</v>
      </c>
      <c r="I35" s="44"/>
    </row>
    <row r="36" spans="1:9" ht="25.5" x14ac:dyDescent="0.2">
      <c r="A36" s="16" t="s">
        <v>15</v>
      </c>
      <c r="B36" s="13" t="s">
        <v>5</v>
      </c>
      <c r="C36" s="14" t="s">
        <v>20</v>
      </c>
      <c r="D36" s="14" t="s">
        <v>45</v>
      </c>
      <c r="E36" s="14" t="s">
        <v>16</v>
      </c>
      <c r="F36" s="15">
        <v>1817086</v>
      </c>
      <c r="G36" s="15">
        <v>1457344.4</v>
      </c>
      <c r="H36" s="15">
        <f t="shared" si="0"/>
        <v>359741.60000000009</v>
      </c>
      <c r="I36" s="44"/>
    </row>
    <row r="37" spans="1:9" x14ac:dyDescent="0.2">
      <c r="A37" s="45" t="s">
        <v>17</v>
      </c>
      <c r="B37" s="13" t="s">
        <v>5</v>
      </c>
      <c r="C37" s="14" t="s">
        <v>20</v>
      </c>
      <c r="D37" s="14" t="s">
        <v>45</v>
      </c>
      <c r="E37" s="14" t="s">
        <v>18</v>
      </c>
      <c r="F37" s="15">
        <f>F38</f>
        <v>6325.74</v>
      </c>
      <c r="G37" s="15">
        <f>G38</f>
        <v>4208.42</v>
      </c>
      <c r="H37" s="15">
        <f t="shared" si="0"/>
        <v>2117.3199999999997</v>
      </c>
      <c r="I37" s="44"/>
    </row>
    <row r="38" spans="1:9" x14ac:dyDescent="0.2">
      <c r="A38" s="45" t="s">
        <v>103</v>
      </c>
      <c r="B38" s="13" t="s">
        <v>5</v>
      </c>
      <c r="C38" s="14" t="s">
        <v>20</v>
      </c>
      <c r="D38" s="14" t="s">
        <v>45</v>
      </c>
      <c r="E38" s="14" t="s">
        <v>102</v>
      </c>
      <c r="F38" s="15">
        <v>6325.74</v>
      </c>
      <c r="G38" s="49">
        <v>4208.42</v>
      </c>
      <c r="H38" s="15">
        <f t="shared" si="0"/>
        <v>2117.3199999999997</v>
      </c>
      <c r="I38" s="44"/>
    </row>
    <row r="39" spans="1:9" ht="25.5" x14ac:dyDescent="0.2">
      <c r="A39" s="12" t="s">
        <v>22</v>
      </c>
      <c r="B39" s="13" t="s">
        <v>5</v>
      </c>
      <c r="C39" s="14" t="s">
        <v>20</v>
      </c>
      <c r="D39" s="14" t="s">
        <v>46</v>
      </c>
      <c r="E39" s="14"/>
      <c r="F39" s="15">
        <f>F40</f>
        <v>779590</v>
      </c>
      <c r="G39" s="15">
        <f>G40</f>
        <v>492281.83</v>
      </c>
      <c r="H39" s="15">
        <f t="shared" si="0"/>
        <v>287308.17</v>
      </c>
      <c r="I39" s="44"/>
    </row>
    <row r="40" spans="1:9" ht="38.25" customHeight="1" x14ac:dyDescent="0.2">
      <c r="A40" s="12" t="s">
        <v>9</v>
      </c>
      <c r="B40" s="13" t="s">
        <v>5</v>
      </c>
      <c r="C40" s="14" t="s">
        <v>20</v>
      </c>
      <c r="D40" s="14" t="s">
        <v>46</v>
      </c>
      <c r="E40" s="14" t="s">
        <v>10</v>
      </c>
      <c r="F40" s="15">
        <f>F41</f>
        <v>779590</v>
      </c>
      <c r="G40" s="15">
        <f>G41</f>
        <v>492281.83</v>
      </c>
      <c r="H40" s="15">
        <f t="shared" si="0"/>
        <v>287308.17</v>
      </c>
      <c r="I40" s="44"/>
    </row>
    <row r="41" spans="1:9" x14ac:dyDescent="0.2">
      <c r="A41" s="12" t="s">
        <v>11</v>
      </c>
      <c r="B41" s="13" t="s">
        <v>5</v>
      </c>
      <c r="C41" s="14" t="s">
        <v>20</v>
      </c>
      <c r="D41" s="14" t="s">
        <v>46</v>
      </c>
      <c r="E41" s="14" t="s">
        <v>12</v>
      </c>
      <c r="F41" s="15">
        <v>779590</v>
      </c>
      <c r="G41" s="15">
        <v>492281.83</v>
      </c>
      <c r="H41" s="15">
        <f t="shared" si="0"/>
        <v>287308.17</v>
      </c>
      <c r="I41" s="44"/>
    </row>
    <row r="42" spans="1:9" x14ac:dyDescent="0.2">
      <c r="A42" s="56" t="s">
        <v>162</v>
      </c>
      <c r="B42" s="57" t="s">
        <v>5</v>
      </c>
      <c r="C42" s="58" t="s">
        <v>163</v>
      </c>
      <c r="D42" s="58"/>
      <c r="E42" s="58"/>
      <c r="F42" s="59">
        <f t="shared" ref="F42:G44" si="2">F43</f>
        <v>119000</v>
      </c>
      <c r="G42" s="59">
        <f t="shared" si="2"/>
        <v>92135</v>
      </c>
      <c r="H42" s="59">
        <f t="shared" si="0"/>
        <v>26865</v>
      </c>
      <c r="I42" s="44"/>
    </row>
    <row r="43" spans="1:9" ht="25.5" x14ac:dyDescent="0.2">
      <c r="A43" s="12" t="s">
        <v>165</v>
      </c>
      <c r="B43" s="13" t="s">
        <v>5</v>
      </c>
      <c r="C43" s="14" t="s">
        <v>163</v>
      </c>
      <c r="D43" s="14" t="s">
        <v>164</v>
      </c>
      <c r="E43" s="14"/>
      <c r="F43" s="15">
        <f t="shared" si="2"/>
        <v>119000</v>
      </c>
      <c r="G43" s="15">
        <f t="shared" si="2"/>
        <v>92135</v>
      </c>
      <c r="H43" s="15">
        <f t="shared" si="0"/>
        <v>26865</v>
      </c>
      <c r="I43" s="44"/>
    </row>
    <row r="44" spans="1:9" x14ac:dyDescent="0.2">
      <c r="A44" s="12" t="s">
        <v>166</v>
      </c>
      <c r="B44" s="13" t="s">
        <v>5</v>
      </c>
      <c r="C44" s="14" t="s">
        <v>163</v>
      </c>
      <c r="D44" s="14" t="s">
        <v>164</v>
      </c>
      <c r="E44" s="14" t="s">
        <v>18</v>
      </c>
      <c r="F44" s="15">
        <f t="shared" si="2"/>
        <v>119000</v>
      </c>
      <c r="G44" s="15">
        <f t="shared" si="2"/>
        <v>92135</v>
      </c>
      <c r="H44" s="15">
        <f t="shared" si="0"/>
        <v>26865</v>
      </c>
      <c r="I44" s="44"/>
    </row>
    <row r="45" spans="1:9" x14ac:dyDescent="0.2">
      <c r="A45" s="12" t="s">
        <v>167</v>
      </c>
      <c r="B45" s="13" t="s">
        <v>5</v>
      </c>
      <c r="C45" s="14" t="s">
        <v>163</v>
      </c>
      <c r="D45" s="14" t="s">
        <v>164</v>
      </c>
      <c r="E45" s="14" t="s">
        <v>168</v>
      </c>
      <c r="F45" s="15">
        <v>119000</v>
      </c>
      <c r="G45" s="15">
        <v>92135</v>
      </c>
      <c r="H45" s="15">
        <f t="shared" si="0"/>
        <v>26865</v>
      </c>
      <c r="I45" s="44"/>
    </row>
    <row r="46" spans="1:9" x14ac:dyDescent="0.2">
      <c r="A46" s="17" t="s">
        <v>50</v>
      </c>
      <c r="B46" s="18" t="s">
        <v>5</v>
      </c>
      <c r="C46" s="19" t="s">
        <v>51</v>
      </c>
      <c r="D46" s="19"/>
      <c r="E46" s="19"/>
      <c r="F46" s="20">
        <f t="shared" ref="F46:H49" si="3">F47</f>
        <v>25000</v>
      </c>
      <c r="G46" s="20">
        <f t="shared" si="3"/>
        <v>0</v>
      </c>
      <c r="H46" s="20">
        <f t="shared" si="3"/>
        <v>25000</v>
      </c>
      <c r="I46" s="43"/>
    </row>
    <row r="47" spans="1:9" x14ac:dyDescent="0.2">
      <c r="A47" s="12" t="s">
        <v>42</v>
      </c>
      <c r="B47" s="13" t="s">
        <v>5</v>
      </c>
      <c r="C47" s="14" t="s">
        <v>51</v>
      </c>
      <c r="D47" s="14" t="s">
        <v>43</v>
      </c>
      <c r="E47" s="14"/>
      <c r="F47" s="15">
        <f t="shared" si="3"/>
        <v>25000</v>
      </c>
      <c r="G47" s="15">
        <f t="shared" si="3"/>
        <v>0</v>
      </c>
      <c r="H47" s="15">
        <f t="shared" si="3"/>
        <v>25000</v>
      </c>
      <c r="I47" s="44"/>
    </row>
    <row r="48" spans="1:9" x14ac:dyDescent="0.2">
      <c r="A48" s="12" t="s">
        <v>52</v>
      </c>
      <c r="B48" s="13" t="s">
        <v>5</v>
      </c>
      <c r="C48" s="14" t="s">
        <v>51</v>
      </c>
      <c r="D48" s="14" t="s">
        <v>53</v>
      </c>
      <c r="E48" s="14"/>
      <c r="F48" s="15">
        <f t="shared" si="3"/>
        <v>25000</v>
      </c>
      <c r="G48" s="15">
        <f t="shared" si="3"/>
        <v>0</v>
      </c>
      <c r="H48" s="15">
        <f t="shared" si="3"/>
        <v>25000</v>
      </c>
      <c r="I48" s="44"/>
    </row>
    <row r="49" spans="1:9" x14ac:dyDescent="0.2">
      <c r="A49" s="12" t="s">
        <v>17</v>
      </c>
      <c r="B49" s="13" t="s">
        <v>5</v>
      </c>
      <c r="C49" s="14" t="s">
        <v>51</v>
      </c>
      <c r="D49" s="14" t="s">
        <v>53</v>
      </c>
      <c r="E49" s="14" t="s">
        <v>18</v>
      </c>
      <c r="F49" s="15">
        <f t="shared" si="3"/>
        <v>25000</v>
      </c>
      <c r="G49" s="15">
        <f t="shared" si="3"/>
        <v>0</v>
      </c>
      <c r="H49" s="15">
        <f t="shared" si="3"/>
        <v>25000</v>
      </c>
      <c r="I49" s="44"/>
    </row>
    <row r="50" spans="1:9" x14ac:dyDescent="0.2">
      <c r="A50" s="16" t="s">
        <v>54</v>
      </c>
      <c r="B50" s="13" t="s">
        <v>5</v>
      </c>
      <c r="C50" s="14" t="s">
        <v>51</v>
      </c>
      <c r="D50" s="14" t="s">
        <v>53</v>
      </c>
      <c r="E50" s="14" t="s">
        <v>55</v>
      </c>
      <c r="F50" s="15">
        <v>25000</v>
      </c>
      <c r="G50" s="15">
        <v>0</v>
      </c>
      <c r="H50" s="32">
        <f>F50+G50</f>
        <v>25000</v>
      </c>
      <c r="I50" s="44"/>
    </row>
    <row r="51" spans="1:9" x14ac:dyDescent="0.2">
      <c r="A51" s="17" t="s">
        <v>26</v>
      </c>
      <c r="B51" s="18" t="s">
        <v>5</v>
      </c>
      <c r="C51" s="19" t="s">
        <v>27</v>
      </c>
      <c r="D51" s="19"/>
      <c r="E51" s="19"/>
      <c r="F51" s="20">
        <f>F52</f>
        <v>305744</v>
      </c>
      <c r="G51" s="20">
        <f>G52</f>
        <v>134068</v>
      </c>
      <c r="H51" s="20">
        <f>F51-G51</f>
        <v>171676</v>
      </c>
      <c r="I51" s="43"/>
    </row>
    <row r="52" spans="1:9" x14ac:dyDescent="0.2">
      <c r="A52" s="12" t="s">
        <v>42</v>
      </c>
      <c r="B52" s="13" t="s">
        <v>5</v>
      </c>
      <c r="C52" s="14" t="s">
        <v>27</v>
      </c>
      <c r="D52" s="14" t="s">
        <v>43</v>
      </c>
      <c r="E52" s="14"/>
      <c r="F52" s="15">
        <f>F53+F59+F56+F62+F65</f>
        <v>305744</v>
      </c>
      <c r="G52" s="15">
        <f>G53+G59+G56+G62+G65</f>
        <v>134068</v>
      </c>
      <c r="H52" s="15">
        <f>F52-G52</f>
        <v>171676</v>
      </c>
      <c r="I52" s="44"/>
    </row>
    <row r="53" spans="1:9" x14ac:dyDescent="0.2">
      <c r="A53" s="12" t="s">
        <v>28</v>
      </c>
      <c r="B53" s="13" t="s">
        <v>5</v>
      </c>
      <c r="C53" s="14" t="s">
        <v>27</v>
      </c>
      <c r="D53" s="14" t="s">
        <v>47</v>
      </c>
      <c r="E53" s="14"/>
      <c r="F53" s="15">
        <f>F54</f>
        <v>170000</v>
      </c>
      <c r="G53" s="15">
        <f>G54</f>
        <v>21760</v>
      </c>
      <c r="H53" s="15">
        <f t="shared" ref="H53:H64" si="4">F53-G53</f>
        <v>148240</v>
      </c>
      <c r="I53" s="44"/>
    </row>
    <row r="54" spans="1:9" x14ac:dyDescent="0.2">
      <c r="A54" s="16" t="s">
        <v>13</v>
      </c>
      <c r="B54" s="13" t="s">
        <v>5</v>
      </c>
      <c r="C54" s="14" t="s">
        <v>27</v>
      </c>
      <c r="D54" s="14" t="s">
        <v>47</v>
      </c>
      <c r="E54" s="14" t="s">
        <v>14</v>
      </c>
      <c r="F54" s="15">
        <f>F55</f>
        <v>170000</v>
      </c>
      <c r="G54" s="15">
        <f>G55</f>
        <v>21760</v>
      </c>
      <c r="H54" s="15">
        <f t="shared" si="4"/>
        <v>148240</v>
      </c>
      <c r="I54" s="44"/>
    </row>
    <row r="55" spans="1:9" ht="25.5" x14ac:dyDescent="0.2">
      <c r="A55" s="66" t="s">
        <v>15</v>
      </c>
      <c r="B55" s="13" t="s">
        <v>5</v>
      </c>
      <c r="C55" s="14" t="s">
        <v>27</v>
      </c>
      <c r="D55" s="14" t="s">
        <v>47</v>
      </c>
      <c r="E55" s="14" t="s">
        <v>16</v>
      </c>
      <c r="F55" s="15">
        <v>170000</v>
      </c>
      <c r="G55" s="15">
        <v>21760</v>
      </c>
      <c r="H55" s="15">
        <f t="shared" si="4"/>
        <v>148240</v>
      </c>
      <c r="I55" s="44"/>
    </row>
    <row r="56" spans="1:9" ht="38.25" hidden="1" x14ac:dyDescent="0.2">
      <c r="A56" s="50" t="s">
        <v>114</v>
      </c>
      <c r="B56" s="13" t="s">
        <v>5</v>
      </c>
      <c r="C56" s="14" t="s">
        <v>27</v>
      </c>
      <c r="D56" s="14" t="s">
        <v>131</v>
      </c>
      <c r="E56" s="14"/>
      <c r="F56" s="15">
        <f>F57</f>
        <v>0</v>
      </c>
      <c r="G56" s="15">
        <f>G57</f>
        <v>0</v>
      </c>
      <c r="H56" s="15">
        <f t="shared" si="4"/>
        <v>0</v>
      </c>
      <c r="I56" s="44"/>
    </row>
    <row r="57" spans="1:9" hidden="1" x14ac:dyDescent="0.2">
      <c r="A57" s="12" t="s">
        <v>23</v>
      </c>
      <c r="B57" s="13" t="s">
        <v>5</v>
      </c>
      <c r="C57" s="14" t="s">
        <v>27</v>
      </c>
      <c r="D57" s="14" t="s">
        <v>131</v>
      </c>
      <c r="E57" s="14" t="s">
        <v>21</v>
      </c>
      <c r="F57" s="15">
        <f>F58</f>
        <v>0</v>
      </c>
      <c r="G57" s="15">
        <f>G58</f>
        <v>0</v>
      </c>
      <c r="H57" s="15">
        <f t="shared" si="4"/>
        <v>0</v>
      </c>
      <c r="I57" s="44"/>
    </row>
    <row r="58" spans="1:9" hidden="1" x14ac:dyDescent="0.2">
      <c r="A58" s="12" t="s">
        <v>24</v>
      </c>
      <c r="B58" s="13" t="s">
        <v>5</v>
      </c>
      <c r="C58" s="14" t="s">
        <v>27</v>
      </c>
      <c r="D58" s="14" t="s">
        <v>131</v>
      </c>
      <c r="E58" s="14" t="s">
        <v>25</v>
      </c>
      <c r="F58" s="15">
        <v>0</v>
      </c>
      <c r="G58" s="46">
        <v>0</v>
      </c>
      <c r="H58" s="15">
        <f t="shared" si="4"/>
        <v>0</v>
      </c>
      <c r="I58" s="44"/>
    </row>
    <row r="59" spans="1:9" x14ac:dyDescent="0.2">
      <c r="A59" s="16" t="s">
        <v>80</v>
      </c>
      <c r="B59" s="13" t="s">
        <v>5</v>
      </c>
      <c r="C59" s="14" t="s">
        <v>27</v>
      </c>
      <c r="D59" s="14" t="s">
        <v>79</v>
      </c>
      <c r="E59" s="14"/>
      <c r="F59" s="15">
        <f>F60</f>
        <v>93744</v>
      </c>
      <c r="G59" s="15">
        <f>G60</f>
        <v>70308</v>
      </c>
      <c r="H59" s="15">
        <f t="shared" si="4"/>
        <v>23436</v>
      </c>
      <c r="I59" s="44"/>
    </row>
    <row r="60" spans="1:9" ht="38.25" x14ac:dyDescent="0.2">
      <c r="A60" s="12" t="s">
        <v>9</v>
      </c>
      <c r="B60" s="13" t="s">
        <v>5</v>
      </c>
      <c r="C60" s="14" t="s">
        <v>27</v>
      </c>
      <c r="D60" s="14" t="s">
        <v>79</v>
      </c>
      <c r="E60" s="14" t="s">
        <v>10</v>
      </c>
      <c r="F60" s="15">
        <f>F61</f>
        <v>93744</v>
      </c>
      <c r="G60" s="15">
        <f>G61</f>
        <v>70308</v>
      </c>
      <c r="H60" s="15">
        <f t="shared" si="4"/>
        <v>23436</v>
      </c>
      <c r="I60" s="44"/>
    </row>
    <row r="61" spans="1:9" x14ac:dyDescent="0.2">
      <c r="A61" s="12" t="s">
        <v>11</v>
      </c>
      <c r="B61" s="13" t="s">
        <v>5</v>
      </c>
      <c r="C61" s="14" t="s">
        <v>27</v>
      </c>
      <c r="D61" s="14" t="s">
        <v>79</v>
      </c>
      <c r="E61" s="14" t="s">
        <v>12</v>
      </c>
      <c r="F61" s="15">
        <v>93744</v>
      </c>
      <c r="G61" s="15">
        <v>70308</v>
      </c>
      <c r="H61" s="15">
        <f t="shared" si="4"/>
        <v>23436</v>
      </c>
      <c r="I61" s="44"/>
    </row>
    <row r="62" spans="1:9" x14ac:dyDescent="0.2">
      <c r="A62" s="48" t="s">
        <v>171</v>
      </c>
      <c r="B62" s="13" t="s">
        <v>5</v>
      </c>
      <c r="C62" s="14" t="s">
        <v>27</v>
      </c>
      <c r="D62" s="14" t="s">
        <v>169</v>
      </c>
      <c r="E62" s="14"/>
      <c r="F62" s="15">
        <f>F63</f>
        <v>42000</v>
      </c>
      <c r="G62" s="15">
        <f>G63</f>
        <v>42000</v>
      </c>
      <c r="H62" s="15">
        <f t="shared" si="4"/>
        <v>0</v>
      </c>
      <c r="I62" s="44"/>
    </row>
    <row r="63" spans="1:9" ht="25.5" x14ac:dyDescent="0.2">
      <c r="A63" s="12" t="s">
        <v>172</v>
      </c>
      <c r="B63" s="13" t="s">
        <v>5</v>
      </c>
      <c r="C63" s="14" t="s">
        <v>27</v>
      </c>
      <c r="D63" s="14" t="s">
        <v>170</v>
      </c>
      <c r="E63" s="14" t="s">
        <v>10</v>
      </c>
      <c r="F63" s="15">
        <f>F64</f>
        <v>42000</v>
      </c>
      <c r="G63" s="15">
        <f>G64</f>
        <v>42000</v>
      </c>
      <c r="H63" s="15">
        <f t="shared" si="4"/>
        <v>0</v>
      </c>
      <c r="I63" s="44"/>
    </row>
    <row r="64" spans="1:9" ht="25.5" x14ac:dyDescent="0.2">
      <c r="A64" s="12" t="s">
        <v>173</v>
      </c>
      <c r="B64" s="13" t="s">
        <v>5</v>
      </c>
      <c r="C64" s="14" t="s">
        <v>27</v>
      </c>
      <c r="D64" s="14" t="s">
        <v>170</v>
      </c>
      <c r="E64" s="14" t="s">
        <v>12</v>
      </c>
      <c r="F64" s="15">
        <v>42000</v>
      </c>
      <c r="G64" s="46">
        <v>42000</v>
      </c>
      <c r="H64" s="15">
        <f t="shared" si="4"/>
        <v>0</v>
      </c>
      <c r="I64" s="44"/>
    </row>
    <row r="65" spans="1:9" ht="0.75" customHeight="1" x14ac:dyDescent="0.2">
      <c r="A65" s="16" t="s">
        <v>80</v>
      </c>
      <c r="B65" s="13" t="s">
        <v>5</v>
      </c>
      <c r="C65" s="14" t="s">
        <v>27</v>
      </c>
      <c r="D65" s="14" t="s">
        <v>153</v>
      </c>
      <c r="E65" s="14"/>
      <c r="F65" s="15">
        <f t="shared" ref="F65:H66" si="5">F66</f>
        <v>0</v>
      </c>
      <c r="G65" s="15">
        <f t="shared" si="5"/>
        <v>0</v>
      </c>
      <c r="H65" s="15">
        <f t="shared" si="5"/>
        <v>0</v>
      </c>
      <c r="I65" s="44"/>
    </row>
    <row r="66" spans="1:9" ht="38.25" hidden="1" x14ac:dyDescent="0.2">
      <c r="A66" s="12" t="s">
        <v>9</v>
      </c>
      <c r="B66" s="13" t="s">
        <v>5</v>
      </c>
      <c r="C66" s="14" t="s">
        <v>27</v>
      </c>
      <c r="D66" s="14" t="s">
        <v>153</v>
      </c>
      <c r="E66" s="14" t="s">
        <v>10</v>
      </c>
      <c r="F66" s="15">
        <f t="shared" si="5"/>
        <v>0</v>
      </c>
      <c r="G66" s="15">
        <f t="shared" si="5"/>
        <v>0</v>
      </c>
      <c r="H66" s="15">
        <f t="shared" si="5"/>
        <v>0</v>
      </c>
      <c r="I66" s="44"/>
    </row>
    <row r="67" spans="1:9" hidden="1" x14ac:dyDescent="0.2">
      <c r="A67" s="12" t="s">
        <v>11</v>
      </c>
      <c r="B67" s="13" t="s">
        <v>5</v>
      </c>
      <c r="C67" s="14" t="s">
        <v>27</v>
      </c>
      <c r="D67" s="14" t="s">
        <v>153</v>
      </c>
      <c r="E67" s="14" t="s">
        <v>12</v>
      </c>
      <c r="F67" s="15">
        <v>0</v>
      </c>
      <c r="G67" s="46">
        <v>0</v>
      </c>
      <c r="H67" s="32">
        <f>F67+G67</f>
        <v>0</v>
      </c>
      <c r="I67" s="44"/>
    </row>
    <row r="68" spans="1:9" x14ac:dyDescent="0.2">
      <c r="A68" s="21" t="s">
        <v>29</v>
      </c>
      <c r="B68" s="22" t="s">
        <v>5</v>
      </c>
      <c r="C68" s="23" t="s">
        <v>30</v>
      </c>
      <c r="D68" s="23"/>
      <c r="E68" s="23"/>
      <c r="F68" s="24">
        <f t="shared" ref="F68:G70" si="6">F69</f>
        <v>79613</v>
      </c>
      <c r="G68" s="24">
        <f t="shared" si="6"/>
        <v>36384.33</v>
      </c>
      <c r="H68" s="47">
        <f t="shared" ref="H68:H106" si="7">F68-G68</f>
        <v>43228.67</v>
      </c>
      <c r="I68" s="43"/>
    </row>
    <row r="69" spans="1:9" x14ac:dyDescent="0.2">
      <c r="A69" s="17" t="s">
        <v>31</v>
      </c>
      <c r="B69" s="18" t="s">
        <v>5</v>
      </c>
      <c r="C69" s="19" t="s">
        <v>32</v>
      </c>
      <c r="D69" s="19"/>
      <c r="E69" s="19"/>
      <c r="F69" s="20">
        <f t="shared" si="6"/>
        <v>79613</v>
      </c>
      <c r="G69" s="20">
        <f t="shared" si="6"/>
        <v>36384.33</v>
      </c>
      <c r="H69" s="20">
        <f t="shared" si="7"/>
        <v>43228.67</v>
      </c>
      <c r="I69" s="43"/>
    </row>
    <row r="70" spans="1:9" x14ac:dyDescent="0.2">
      <c r="A70" s="12" t="s">
        <v>33</v>
      </c>
      <c r="B70" s="13" t="s">
        <v>5</v>
      </c>
      <c r="C70" s="14" t="s">
        <v>32</v>
      </c>
      <c r="D70" s="14" t="s">
        <v>48</v>
      </c>
      <c r="E70" s="14"/>
      <c r="F70" s="15">
        <f t="shared" si="6"/>
        <v>79613</v>
      </c>
      <c r="G70" s="15">
        <f t="shared" si="6"/>
        <v>36384.33</v>
      </c>
      <c r="H70" s="15">
        <f t="shared" si="7"/>
        <v>43228.67</v>
      </c>
      <c r="I70" s="44"/>
    </row>
    <row r="71" spans="1:9" ht="25.5" x14ac:dyDescent="0.2">
      <c r="A71" s="12" t="s">
        <v>34</v>
      </c>
      <c r="B71" s="13" t="s">
        <v>5</v>
      </c>
      <c r="C71" s="14" t="s">
        <v>32</v>
      </c>
      <c r="D71" s="14" t="s">
        <v>49</v>
      </c>
      <c r="E71" s="14"/>
      <c r="F71" s="15">
        <f>F72+F74</f>
        <v>79613</v>
      </c>
      <c r="G71" s="15">
        <f>G72+G74</f>
        <v>36384.33</v>
      </c>
      <c r="H71" s="15">
        <f t="shared" si="7"/>
        <v>43228.67</v>
      </c>
      <c r="I71" s="44"/>
    </row>
    <row r="72" spans="1:9" ht="38.25" customHeight="1" x14ac:dyDescent="0.2">
      <c r="A72" s="12" t="s">
        <v>9</v>
      </c>
      <c r="B72" s="13" t="s">
        <v>5</v>
      </c>
      <c r="C72" s="14" t="s">
        <v>32</v>
      </c>
      <c r="D72" s="14" t="s">
        <v>49</v>
      </c>
      <c r="E72" s="14" t="s">
        <v>10</v>
      </c>
      <c r="F72" s="15">
        <f>F73</f>
        <v>74613</v>
      </c>
      <c r="G72" s="15">
        <f>G73</f>
        <v>36384.33</v>
      </c>
      <c r="H72" s="15">
        <f t="shared" si="7"/>
        <v>38228.67</v>
      </c>
      <c r="I72" s="44"/>
    </row>
    <row r="73" spans="1:9" x14ac:dyDescent="0.2">
      <c r="A73" s="12" t="s">
        <v>11</v>
      </c>
      <c r="B73" s="13" t="s">
        <v>5</v>
      </c>
      <c r="C73" s="14" t="s">
        <v>32</v>
      </c>
      <c r="D73" s="14" t="s">
        <v>49</v>
      </c>
      <c r="E73" s="14" t="s">
        <v>12</v>
      </c>
      <c r="F73" s="15">
        <v>74613</v>
      </c>
      <c r="G73" s="15">
        <v>36384.33</v>
      </c>
      <c r="H73" s="15">
        <f t="shared" si="7"/>
        <v>38228.67</v>
      </c>
      <c r="I73" s="44"/>
    </row>
    <row r="74" spans="1:9" x14ac:dyDescent="0.2">
      <c r="A74" s="16" t="s">
        <v>13</v>
      </c>
      <c r="B74" s="13" t="s">
        <v>5</v>
      </c>
      <c r="C74" s="14" t="s">
        <v>32</v>
      </c>
      <c r="D74" s="14" t="s">
        <v>49</v>
      </c>
      <c r="E74" s="14" t="s">
        <v>14</v>
      </c>
      <c r="F74" s="15">
        <f>F75</f>
        <v>5000</v>
      </c>
      <c r="G74" s="15">
        <f>G75</f>
        <v>0</v>
      </c>
      <c r="H74" s="15">
        <f t="shared" si="7"/>
        <v>5000</v>
      </c>
      <c r="I74" s="44"/>
    </row>
    <row r="75" spans="1:9" ht="25.5" x14ac:dyDescent="0.2">
      <c r="A75" s="16" t="s">
        <v>15</v>
      </c>
      <c r="B75" s="13" t="s">
        <v>5</v>
      </c>
      <c r="C75" s="14" t="s">
        <v>32</v>
      </c>
      <c r="D75" s="14" t="s">
        <v>49</v>
      </c>
      <c r="E75" s="14" t="s">
        <v>16</v>
      </c>
      <c r="F75" s="15">
        <v>5000</v>
      </c>
      <c r="G75" s="15">
        <v>0</v>
      </c>
      <c r="H75" s="15">
        <f t="shared" si="7"/>
        <v>5000</v>
      </c>
      <c r="I75" s="44"/>
    </row>
    <row r="76" spans="1:9" x14ac:dyDescent="0.2">
      <c r="A76" s="21" t="s">
        <v>150</v>
      </c>
      <c r="B76" s="22" t="s">
        <v>5</v>
      </c>
      <c r="C76" s="23" t="s">
        <v>147</v>
      </c>
      <c r="D76" s="23"/>
      <c r="E76" s="23"/>
      <c r="F76" s="24">
        <f t="shared" ref="F76:G79" si="8">F77</f>
        <v>60000</v>
      </c>
      <c r="G76" s="24">
        <f t="shared" si="8"/>
        <v>31500</v>
      </c>
      <c r="H76" s="24">
        <f t="shared" si="7"/>
        <v>28500</v>
      </c>
      <c r="I76" s="43"/>
    </row>
    <row r="77" spans="1:9" ht="25.5" x14ac:dyDescent="0.2">
      <c r="A77" s="17" t="s">
        <v>151</v>
      </c>
      <c r="B77" s="18" t="s">
        <v>5</v>
      </c>
      <c r="C77" s="19" t="s">
        <v>148</v>
      </c>
      <c r="D77" s="19"/>
      <c r="E77" s="19"/>
      <c r="F77" s="20">
        <f t="shared" si="8"/>
        <v>60000</v>
      </c>
      <c r="G77" s="20">
        <f t="shared" si="8"/>
        <v>31500</v>
      </c>
      <c r="H77" s="20">
        <f t="shared" si="7"/>
        <v>28500</v>
      </c>
      <c r="I77" s="43"/>
    </row>
    <row r="78" spans="1:9" x14ac:dyDescent="0.2">
      <c r="A78" s="53" t="s">
        <v>42</v>
      </c>
      <c r="B78" s="13" t="s">
        <v>5</v>
      </c>
      <c r="C78" s="14" t="s">
        <v>148</v>
      </c>
      <c r="D78" s="14" t="s">
        <v>43</v>
      </c>
      <c r="E78" s="14"/>
      <c r="F78" s="15">
        <f>F79</f>
        <v>60000</v>
      </c>
      <c r="G78" s="15">
        <f t="shared" si="8"/>
        <v>31500</v>
      </c>
      <c r="H78" s="15">
        <f t="shared" si="7"/>
        <v>28500</v>
      </c>
      <c r="I78" s="44"/>
    </row>
    <row r="79" spans="1:9" ht="25.5" x14ac:dyDescent="0.2">
      <c r="A79" s="53" t="s">
        <v>152</v>
      </c>
      <c r="B79" s="13" t="s">
        <v>5</v>
      </c>
      <c r="C79" s="14" t="s">
        <v>148</v>
      </c>
      <c r="D79" s="14" t="s">
        <v>149</v>
      </c>
      <c r="E79" s="14"/>
      <c r="F79" s="15">
        <f>F80</f>
        <v>60000</v>
      </c>
      <c r="G79" s="15">
        <f t="shared" si="8"/>
        <v>31500</v>
      </c>
      <c r="H79" s="15">
        <f t="shared" si="7"/>
        <v>28500</v>
      </c>
      <c r="I79" s="44"/>
    </row>
    <row r="80" spans="1:9" ht="25.5" x14ac:dyDescent="0.2">
      <c r="A80" s="53" t="s">
        <v>101</v>
      </c>
      <c r="B80" s="13" t="s">
        <v>5</v>
      </c>
      <c r="C80" s="14" t="s">
        <v>148</v>
      </c>
      <c r="D80" s="14" t="s">
        <v>149</v>
      </c>
      <c r="E80" s="14" t="s">
        <v>14</v>
      </c>
      <c r="F80" s="15">
        <f>F81</f>
        <v>60000</v>
      </c>
      <c r="G80" s="15">
        <f>G81</f>
        <v>31500</v>
      </c>
      <c r="H80" s="15">
        <f t="shared" si="7"/>
        <v>28500</v>
      </c>
      <c r="I80" s="44"/>
    </row>
    <row r="81" spans="1:9" ht="25.5" x14ac:dyDescent="0.2">
      <c r="A81" s="53" t="s">
        <v>15</v>
      </c>
      <c r="B81" s="13" t="s">
        <v>5</v>
      </c>
      <c r="C81" s="14" t="s">
        <v>148</v>
      </c>
      <c r="D81" s="14" t="s">
        <v>149</v>
      </c>
      <c r="E81" s="14" t="s">
        <v>16</v>
      </c>
      <c r="F81" s="15">
        <v>60000</v>
      </c>
      <c r="G81" s="15">
        <v>31500</v>
      </c>
      <c r="H81" s="15">
        <f t="shared" si="7"/>
        <v>28500</v>
      </c>
      <c r="I81" s="44"/>
    </row>
    <row r="82" spans="1:9" x14ac:dyDescent="0.2">
      <c r="A82" s="21" t="s">
        <v>37</v>
      </c>
      <c r="B82" s="22" t="s">
        <v>5</v>
      </c>
      <c r="C82" s="23" t="s">
        <v>35</v>
      </c>
      <c r="D82" s="23"/>
      <c r="E82" s="23"/>
      <c r="F82" s="24">
        <f>F83+F93</f>
        <v>13731700</v>
      </c>
      <c r="G82" s="24">
        <f>G93+G83</f>
        <v>605096.4</v>
      </c>
      <c r="H82" s="24">
        <f t="shared" si="7"/>
        <v>13126603.6</v>
      </c>
      <c r="I82" s="43"/>
    </row>
    <row r="83" spans="1:9" x14ac:dyDescent="0.2">
      <c r="A83" s="26" t="s">
        <v>56</v>
      </c>
      <c r="B83" s="18" t="s">
        <v>5</v>
      </c>
      <c r="C83" s="19" t="s">
        <v>57</v>
      </c>
      <c r="D83" s="19"/>
      <c r="E83" s="19"/>
      <c r="F83" s="20">
        <f>F84+F88</f>
        <v>13731700</v>
      </c>
      <c r="G83" s="20">
        <f>G84+G88</f>
        <v>605096.4</v>
      </c>
      <c r="H83" s="20">
        <f t="shared" si="7"/>
        <v>13126603.6</v>
      </c>
      <c r="I83" s="43"/>
    </row>
    <row r="84" spans="1:9" x14ac:dyDescent="0.2">
      <c r="A84" s="60" t="s">
        <v>175</v>
      </c>
      <c r="B84" s="61" t="s">
        <v>5</v>
      </c>
      <c r="C84" s="62" t="s">
        <v>57</v>
      </c>
      <c r="D84" s="62" t="s">
        <v>174</v>
      </c>
      <c r="E84" s="62"/>
      <c r="F84" s="63">
        <f t="shared" ref="F84:G86" si="9">F85</f>
        <v>12952325</v>
      </c>
      <c r="G84" s="63">
        <f t="shared" si="9"/>
        <v>0</v>
      </c>
      <c r="H84" s="63">
        <f t="shared" si="7"/>
        <v>12952325</v>
      </c>
      <c r="I84" s="43"/>
    </row>
    <row r="85" spans="1:9" x14ac:dyDescent="0.2">
      <c r="A85" s="64" t="s">
        <v>175</v>
      </c>
      <c r="B85" s="61" t="s">
        <v>5</v>
      </c>
      <c r="C85" s="62" t="s">
        <v>57</v>
      </c>
      <c r="D85" s="62" t="s">
        <v>174</v>
      </c>
      <c r="E85" s="62"/>
      <c r="F85" s="63">
        <f t="shared" si="9"/>
        <v>12952325</v>
      </c>
      <c r="G85" s="63">
        <f t="shared" si="9"/>
        <v>0</v>
      </c>
      <c r="H85" s="63">
        <f t="shared" si="7"/>
        <v>12952325</v>
      </c>
      <c r="I85" s="43"/>
    </row>
    <row r="86" spans="1:9" x14ac:dyDescent="0.2">
      <c r="A86" s="64"/>
      <c r="B86" s="61" t="s">
        <v>5</v>
      </c>
      <c r="C86" s="62" t="s">
        <v>57</v>
      </c>
      <c r="D86" s="62" t="s">
        <v>174</v>
      </c>
      <c r="E86" s="62" t="s">
        <v>14</v>
      </c>
      <c r="F86" s="63">
        <f t="shared" si="9"/>
        <v>12952325</v>
      </c>
      <c r="G86" s="63">
        <f t="shared" si="9"/>
        <v>0</v>
      </c>
      <c r="H86" s="63">
        <f t="shared" si="7"/>
        <v>12952325</v>
      </c>
      <c r="I86" s="43"/>
    </row>
    <row r="87" spans="1:9" ht="25.5" x14ac:dyDescent="0.2">
      <c r="A87" s="65" t="s">
        <v>15</v>
      </c>
      <c r="B87" s="61" t="s">
        <v>5</v>
      </c>
      <c r="C87" s="62" t="s">
        <v>57</v>
      </c>
      <c r="D87" s="62" t="s">
        <v>174</v>
      </c>
      <c r="E87" s="62" t="s">
        <v>16</v>
      </c>
      <c r="F87" s="63">
        <v>12952325</v>
      </c>
      <c r="G87" s="63">
        <v>0</v>
      </c>
      <c r="H87" s="63">
        <f t="shared" si="7"/>
        <v>12952325</v>
      </c>
      <c r="I87" s="43"/>
    </row>
    <row r="88" spans="1:9" x14ac:dyDescent="0.2">
      <c r="A88" s="53" t="s">
        <v>42</v>
      </c>
      <c r="B88" s="13" t="s">
        <v>5</v>
      </c>
      <c r="C88" s="14" t="s">
        <v>57</v>
      </c>
      <c r="D88" s="14" t="s">
        <v>43</v>
      </c>
      <c r="E88" s="28"/>
      <c r="F88" s="15">
        <f>F89</f>
        <v>779375</v>
      </c>
      <c r="G88" s="15">
        <f>G89</f>
        <v>605096.4</v>
      </c>
      <c r="H88" s="15">
        <f t="shared" si="7"/>
        <v>174278.59999999998</v>
      </c>
      <c r="I88" s="44"/>
    </row>
    <row r="89" spans="1:9" x14ac:dyDescent="0.2">
      <c r="A89" s="53" t="s">
        <v>146</v>
      </c>
      <c r="B89" s="13" t="s">
        <v>5</v>
      </c>
      <c r="C89" s="14" t="s">
        <v>57</v>
      </c>
      <c r="D89" s="14" t="s">
        <v>144</v>
      </c>
      <c r="E89" s="28"/>
      <c r="F89" s="15">
        <f t="shared" ref="F89:G91" si="10">F90</f>
        <v>779375</v>
      </c>
      <c r="G89" s="15">
        <f t="shared" si="10"/>
        <v>605096.4</v>
      </c>
      <c r="H89" s="15">
        <f t="shared" si="7"/>
        <v>174278.59999999998</v>
      </c>
      <c r="I89" s="44"/>
    </row>
    <row r="90" spans="1:9" x14ac:dyDescent="0.2">
      <c r="A90" s="53" t="s">
        <v>59</v>
      </c>
      <c r="B90" s="13" t="s">
        <v>5</v>
      </c>
      <c r="C90" s="14" t="s">
        <v>57</v>
      </c>
      <c r="D90" s="14" t="s">
        <v>145</v>
      </c>
      <c r="E90" s="28"/>
      <c r="F90" s="15">
        <f t="shared" si="10"/>
        <v>779375</v>
      </c>
      <c r="G90" s="15">
        <f t="shared" si="10"/>
        <v>605096.4</v>
      </c>
      <c r="H90" s="15">
        <f t="shared" si="7"/>
        <v>174278.59999999998</v>
      </c>
      <c r="I90" s="44"/>
    </row>
    <row r="91" spans="1:9" x14ac:dyDescent="0.2">
      <c r="A91" s="16" t="s">
        <v>13</v>
      </c>
      <c r="B91" s="13" t="s">
        <v>5</v>
      </c>
      <c r="C91" s="14" t="s">
        <v>57</v>
      </c>
      <c r="D91" s="14" t="s">
        <v>145</v>
      </c>
      <c r="E91" s="14" t="s">
        <v>14</v>
      </c>
      <c r="F91" s="15">
        <f t="shared" si="10"/>
        <v>779375</v>
      </c>
      <c r="G91" s="15">
        <f t="shared" si="10"/>
        <v>605096.4</v>
      </c>
      <c r="H91" s="15">
        <f t="shared" si="7"/>
        <v>174278.59999999998</v>
      </c>
      <c r="I91" s="44"/>
    </row>
    <row r="92" spans="1:9" ht="24" customHeight="1" x14ac:dyDescent="0.2">
      <c r="A92" s="16" t="s">
        <v>15</v>
      </c>
      <c r="B92" s="13" t="s">
        <v>5</v>
      </c>
      <c r="C92" s="14" t="s">
        <v>57</v>
      </c>
      <c r="D92" s="14" t="s">
        <v>145</v>
      </c>
      <c r="E92" s="14" t="s">
        <v>16</v>
      </c>
      <c r="F92" s="15">
        <v>779375</v>
      </c>
      <c r="G92" s="15">
        <v>605096.4</v>
      </c>
      <c r="H92" s="15">
        <f t="shared" si="7"/>
        <v>174278.59999999998</v>
      </c>
      <c r="I92" s="44"/>
    </row>
    <row r="93" spans="1:9" hidden="1" x14ac:dyDescent="0.2">
      <c r="A93" s="26" t="s">
        <v>38</v>
      </c>
      <c r="B93" s="18" t="s">
        <v>5</v>
      </c>
      <c r="C93" s="19" t="s">
        <v>36</v>
      </c>
      <c r="D93" s="19"/>
      <c r="E93" s="19"/>
      <c r="F93" s="20">
        <f>F94</f>
        <v>0</v>
      </c>
      <c r="G93" s="20">
        <f>G94</f>
        <v>0</v>
      </c>
      <c r="H93" s="20">
        <f t="shared" si="7"/>
        <v>0</v>
      </c>
      <c r="I93" s="43"/>
    </row>
    <row r="94" spans="1:9" hidden="1" x14ac:dyDescent="0.2">
      <c r="A94" s="45" t="s">
        <v>42</v>
      </c>
      <c r="B94" s="13" t="s">
        <v>5</v>
      </c>
      <c r="C94" s="14" t="s">
        <v>36</v>
      </c>
      <c r="D94" s="14" t="s">
        <v>43</v>
      </c>
      <c r="E94" s="14"/>
      <c r="F94" s="32">
        <f t="shared" ref="F94:G97" si="11">F95</f>
        <v>0</v>
      </c>
      <c r="G94" s="32">
        <f t="shared" si="11"/>
        <v>0</v>
      </c>
      <c r="H94" s="32">
        <f t="shared" si="7"/>
        <v>0</v>
      </c>
      <c r="I94" s="44"/>
    </row>
    <row r="95" spans="1:9" ht="38.25" hidden="1" x14ac:dyDescent="0.2">
      <c r="A95" s="45" t="s">
        <v>110</v>
      </c>
      <c r="B95" s="13" t="s">
        <v>5</v>
      </c>
      <c r="C95" s="14" t="s">
        <v>36</v>
      </c>
      <c r="D95" s="14" t="s">
        <v>108</v>
      </c>
      <c r="E95" s="14"/>
      <c r="F95" s="32">
        <f t="shared" si="11"/>
        <v>0</v>
      </c>
      <c r="G95" s="32">
        <f t="shared" si="11"/>
        <v>0</v>
      </c>
      <c r="H95" s="32">
        <f t="shared" si="7"/>
        <v>0</v>
      </c>
      <c r="I95" s="44"/>
    </row>
    <row r="96" spans="1:9" ht="25.5" hidden="1" x14ac:dyDescent="0.2">
      <c r="A96" s="45" t="s">
        <v>111</v>
      </c>
      <c r="B96" s="13" t="s">
        <v>5</v>
      </c>
      <c r="C96" s="14" t="s">
        <v>36</v>
      </c>
      <c r="D96" s="14" t="s">
        <v>109</v>
      </c>
      <c r="E96" s="14"/>
      <c r="F96" s="32">
        <f t="shared" si="11"/>
        <v>0</v>
      </c>
      <c r="G96" s="32">
        <f t="shared" si="11"/>
        <v>0</v>
      </c>
      <c r="H96" s="32">
        <f t="shared" si="7"/>
        <v>0</v>
      </c>
      <c r="I96" s="44"/>
    </row>
    <row r="97" spans="1:9" hidden="1" x14ac:dyDescent="0.2">
      <c r="A97" s="16" t="s">
        <v>13</v>
      </c>
      <c r="B97" s="13" t="s">
        <v>5</v>
      </c>
      <c r="C97" s="14" t="s">
        <v>36</v>
      </c>
      <c r="D97" s="14" t="s">
        <v>109</v>
      </c>
      <c r="E97" s="14" t="s">
        <v>14</v>
      </c>
      <c r="F97" s="32">
        <f t="shared" si="11"/>
        <v>0</v>
      </c>
      <c r="G97" s="32">
        <f t="shared" si="11"/>
        <v>0</v>
      </c>
      <c r="H97" s="32">
        <f t="shared" si="7"/>
        <v>0</v>
      </c>
      <c r="I97" s="44"/>
    </row>
    <row r="98" spans="1:9" ht="25.5" hidden="1" x14ac:dyDescent="0.2">
      <c r="A98" s="16" t="s">
        <v>15</v>
      </c>
      <c r="B98" s="13" t="s">
        <v>5</v>
      </c>
      <c r="C98" s="14" t="s">
        <v>36</v>
      </c>
      <c r="D98" s="14" t="s">
        <v>109</v>
      </c>
      <c r="E98" s="14" t="s">
        <v>16</v>
      </c>
      <c r="F98" s="32">
        <v>0</v>
      </c>
      <c r="G98" s="32">
        <v>0</v>
      </c>
      <c r="H98" s="32">
        <f t="shared" si="7"/>
        <v>0</v>
      </c>
      <c r="I98" s="44"/>
    </row>
    <row r="99" spans="1:9" x14ac:dyDescent="0.2">
      <c r="A99" s="21" t="s">
        <v>60</v>
      </c>
      <c r="B99" s="22" t="s">
        <v>5</v>
      </c>
      <c r="C99" s="23" t="s">
        <v>61</v>
      </c>
      <c r="D99" s="23"/>
      <c r="E99" s="23"/>
      <c r="F99" s="24">
        <f>F107+F100</f>
        <v>11703672</v>
      </c>
      <c r="G99" s="24">
        <f>G107+G100</f>
        <v>2361319.29</v>
      </c>
      <c r="H99" s="24">
        <f t="shared" si="7"/>
        <v>9342352.7100000009</v>
      </c>
      <c r="I99" s="43"/>
    </row>
    <row r="100" spans="1:9" x14ac:dyDescent="0.2">
      <c r="A100" s="26" t="s">
        <v>139</v>
      </c>
      <c r="B100" s="18" t="s">
        <v>5</v>
      </c>
      <c r="C100" s="19" t="s">
        <v>134</v>
      </c>
      <c r="D100" s="19"/>
      <c r="E100" s="19"/>
      <c r="F100" s="20">
        <f t="shared" ref="F100:G105" si="12">F101</f>
        <v>441000</v>
      </c>
      <c r="G100" s="20">
        <f t="shared" si="12"/>
        <v>287988.31</v>
      </c>
      <c r="H100" s="20">
        <f t="shared" si="7"/>
        <v>153011.69</v>
      </c>
      <c r="I100" s="43"/>
    </row>
    <row r="101" spans="1:9" ht="38.25" x14ac:dyDescent="0.2">
      <c r="A101" s="53" t="s">
        <v>140</v>
      </c>
      <c r="B101" s="13" t="s">
        <v>5</v>
      </c>
      <c r="C101" s="14" t="s">
        <v>134</v>
      </c>
      <c r="D101" s="14" t="s">
        <v>135</v>
      </c>
      <c r="E101" s="28"/>
      <c r="F101" s="15">
        <f>F102</f>
        <v>441000</v>
      </c>
      <c r="G101" s="15">
        <f t="shared" si="12"/>
        <v>287988.31</v>
      </c>
      <c r="H101" s="15">
        <f t="shared" si="7"/>
        <v>153011.69</v>
      </c>
      <c r="I101" s="44"/>
    </row>
    <row r="102" spans="1:9" ht="38.25" x14ac:dyDescent="0.2">
      <c r="A102" s="53" t="s">
        <v>141</v>
      </c>
      <c r="B102" s="13" t="s">
        <v>5</v>
      </c>
      <c r="C102" s="14" t="s">
        <v>134</v>
      </c>
      <c r="D102" s="14" t="s">
        <v>136</v>
      </c>
      <c r="E102" s="28"/>
      <c r="F102" s="15">
        <f>F103</f>
        <v>441000</v>
      </c>
      <c r="G102" s="15">
        <f t="shared" si="12"/>
        <v>287988.31</v>
      </c>
      <c r="H102" s="15">
        <f t="shared" si="7"/>
        <v>153011.69</v>
      </c>
      <c r="I102" s="44"/>
    </row>
    <row r="103" spans="1:9" ht="25.5" x14ac:dyDescent="0.2">
      <c r="A103" s="53" t="s">
        <v>142</v>
      </c>
      <c r="B103" s="13" t="s">
        <v>5</v>
      </c>
      <c r="C103" s="14" t="s">
        <v>134</v>
      </c>
      <c r="D103" s="14" t="s">
        <v>137</v>
      </c>
      <c r="E103" s="14"/>
      <c r="F103" s="15">
        <f>F104</f>
        <v>441000</v>
      </c>
      <c r="G103" s="15">
        <f t="shared" si="12"/>
        <v>287988.31</v>
      </c>
      <c r="H103" s="15">
        <f t="shared" si="7"/>
        <v>153011.69</v>
      </c>
      <c r="I103" s="44"/>
    </row>
    <row r="104" spans="1:9" x14ac:dyDescent="0.2">
      <c r="A104" s="53" t="s">
        <v>143</v>
      </c>
      <c r="B104" s="13" t="s">
        <v>5</v>
      </c>
      <c r="C104" s="14" t="s">
        <v>134</v>
      </c>
      <c r="D104" s="14" t="s">
        <v>138</v>
      </c>
      <c r="E104" s="14"/>
      <c r="F104" s="15">
        <f>F105</f>
        <v>441000</v>
      </c>
      <c r="G104" s="15">
        <f t="shared" si="12"/>
        <v>287988.31</v>
      </c>
      <c r="H104" s="15">
        <f t="shared" si="7"/>
        <v>153011.69</v>
      </c>
      <c r="I104" s="44"/>
    </row>
    <row r="105" spans="1:9" x14ac:dyDescent="0.2">
      <c r="A105" s="16" t="s">
        <v>13</v>
      </c>
      <c r="B105" s="13" t="s">
        <v>5</v>
      </c>
      <c r="C105" s="14" t="s">
        <v>134</v>
      </c>
      <c r="D105" s="14" t="s">
        <v>138</v>
      </c>
      <c r="E105" s="14" t="s">
        <v>14</v>
      </c>
      <c r="F105" s="15">
        <f>F106</f>
        <v>441000</v>
      </c>
      <c r="G105" s="15">
        <f t="shared" si="12"/>
        <v>287988.31</v>
      </c>
      <c r="H105" s="15">
        <f t="shared" si="7"/>
        <v>153011.69</v>
      </c>
      <c r="I105" s="44"/>
    </row>
    <row r="106" spans="1:9" ht="25.5" x14ac:dyDescent="0.2">
      <c r="A106" s="16" t="s">
        <v>15</v>
      </c>
      <c r="B106" s="13" t="s">
        <v>5</v>
      </c>
      <c r="C106" s="14" t="s">
        <v>134</v>
      </c>
      <c r="D106" s="14" t="s">
        <v>138</v>
      </c>
      <c r="E106" s="14" t="s">
        <v>16</v>
      </c>
      <c r="F106" s="15">
        <v>441000</v>
      </c>
      <c r="G106" s="15">
        <v>287988.31</v>
      </c>
      <c r="H106" s="15">
        <f t="shared" si="7"/>
        <v>153011.69</v>
      </c>
      <c r="I106" s="44"/>
    </row>
    <row r="107" spans="1:9" x14ac:dyDescent="0.2">
      <c r="A107" s="26" t="s">
        <v>62</v>
      </c>
      <c r="B107" s="18" t="s">
        <v>5</v>
      </c>
      <c r="C107" s="19" t="s">
        <v>63</v>
      </c>
      <c r="D107" s="19"/>
      <c r="E107" s="19"/>
      <c r="F107" s="20">
        <f>F108</f>
        <v>11262672</v>
      </c>
      <c r="G107" s="20">
        <f>G108</f>
        <v>2073330.9800000002</v>
      </c>
      <c r="H107" s="20">
        <f>H108</f>
        <v>9189341.0199999996</v>
      </c>
      <c r="I107" s="43"/>
    </row>
    <row r="108" spans="1:9" ht="25.5" x14ac:dyDescent="0.2">
      <c r="A108" s="27" t="s">
        <v>115</v>
      </c>
      <c r="B108" s="13" t="s">
        <v>5</v>
      </c>
      <c r="C108" s="14" t="s">
        <v>63</v>
      </c>
      <c r="D108" s="14" t="s">
        <v>64</v>
      </c>
      <c r="E108" s="28"/>
      <c r="F108" s="15">
        <f>F109+F125+F128</f>
        <v>11262672</v>
      </c>
      <c r="G108" s="15">
        <f>G109+G125+G128</f>
        <v>2073330.9800000002</v>
      </c>
      <c r="H108" s="15">
        <f>F108-G108</f>
        <v>9189341.0199999996</v>
      </c>
      <c r="I108" s="44"/>
    </row>
    <row r="109" spans="1:9" x14ac:dyDescent="0.2">
      <c r="A109" s="27" t="s">
        <v>65</v>
      </c>
      <c r="B109" s="13" t="s">
        <v>5</v>
      </c>
      <c r="C109" s="14" t="s">
        <v>63</v>
      </c>
      <c r="D109" s="14" t="s">
        <v>66</v>
      </c>
      <c r="E109" s="28"/>
      <c r="F109" s="15">
        <f>F110+F119+F122+F116</f>
        <v>4257382.67</v>
      </c>
      <c r="G109" s="15">
        <f>G110+G119+G122+G116</f>
        <v>2022607.9800000002</v>
      </c>
      <c r="H109" s="15">
        <f t="shared" ref="H109:H130" si="13">F109-G109</f>
        <v>2234774.6899999995</v>
      </c>
      <c r="I109" s="44"/>
    </row>
    <row r="110" spans="1:9" x14ac:dyDescent="0.2">
      <c r="A110" s="27" t="s">
        <v>82</v>
      </c>
      <c r="B110" s="13" t="s">
        <v>5</v>
      </c>
      <c r="C110" s="14" t="s">
        <v>63</v>
      </c>
      <c r="D110" s="14" t="s">
        <v>81</v>
      </c>
      <c r="E110" s="28"/>
      <c r="F110" s="15">
        <f>F111+F113</f>
        <v>3543731.08</v>
      </c>
      <c r="G110" s="15">
        <f>G111+G113</f>
        <v>1570773.9800000002</v>
      </c>
      <c r="H110" s="15">
        <f t="shared" si="13"/>
        <v>1972957.0999999999</v>
      </c>
      <c r="I110" s="44"/>
    </row>
    <row r="111" spans="1:9" x14ac:dyDescent="0.2">
      <c r="A111" s="16" t="s">
        <v>13</v>
      </c>
      <c r="B111" s="13" t="s">
        <v>5</v>
      </c>
      <c r="C111" s="14" t="s">
        <v>63</v>
      </c>
      <c r="D111" s="14" t="s">
        <v>81</v>
      </c>
      <c r="E111" s="14" t="s">
        <v>14</v>
      </c>
      <c r="F111" s="15">
        <f>F112</f>
        <v>3542900.25</v>
      </c>
      <c r="G111" s="15">
        <f>G112</f>
        <v>1570256.62</v>
      </c>
      <c r="H111" s="15">
        <f t="shared" si="13"/>
        <v>1972643.63</v>
      </c>
      <c r="I111" s="44"/>
    </row>
    <row r="112" spans="1:9" ht="25.5" x14ac:dyDescent="0.2">
      <c r="A112" s="16" t="s">
        <v>15</v>
      </c>
      <c r="B112" s="13" t="s">
        <v>5</v>
      </c>
      <c r="C112" s="14" t="s">
        <v>63</v>
      </c>
      <c r="D112" s="14" t="s">
        <v>81</v>
      </c>
      <c r="E112" s="14" t="s">
        <v>16</v>
      </c>
      <c r="F112" s="15">
        <v>3542900.25</v>
      </c>
      <c r="G112" s="15">
        <v>1570256.62</v>
      </c>
      <c r="H112" s="15">
        <f t="shared" si="13"/>
        <v>1972643.63</v>
      </c>
      <c r="I112" s="44"/>
    </row>
    <row r="113" spans="1:9" x14ac:dyDescent="0.2">
      <c r="A113" s="16" t="s">
        <v>17</v>
      </c>
      <c r="B113" s="13" t="s">
        <v>5</v>
      </c>
      <c r="C113" s="14" t="s">
        <v>63</v>
      </c>
      <c r="D113" s="14" t="s">
        <v>81</v>
      </c>
      <c r="E113" s="14" t="s">
        <v>18</v>
      </c>
      <c r="F113" s="15">
        <f>F114</f>
        <v>830.83</v>
      </c>
      <c r="G113" s="15">
        <f>G114</f>
        <v>517.36</v>
      </c>
      <c r="H113" s="15">
        <f t="shared" si="13"/>
        <v>313.47000000000003</v>
      </c>
      <c r="I113" s="44"/>
    </row>
    <row r="114" spans="1:9" x14ac:dyDescent="0.2">
      <c r="A114" s="16" t="s">
        <v>103</v>
      </c>
      <c r="B114" s="13" t="s">
        <v>5</v>
      </c>
      <c r="C114" s="14" t="s">
        <v>63</v>
      </c>
      <c r="D114" s="14" t="s">
        <v>81</v>
      </c>
      <c r="E114" s="14" t="s">
        <v>102</v>
      </c>
      <c r="F114" s="15">
        <f>F115</f>
        <v>830.83</v>
      </c>
      <c r="G114" s="15">
        <f>G115</f>
        <v>517.36</v>
      </c>
      <c r="H114" s="15">
        <f t="shared" si="13"/>
        <v>313.47000000000003</v>
      </c>
      <c r="I114" s="44"/>
    </row>
    <row r="115" spans="1:9" x14ac:dyDescent="0.2">
      <c r="A115" s="16" t="s">
        <v>176</v>
      </c>
      <c r="B115" s="13" t="s">
        <v>5</v>
      </c>
      <c r="C115" s="14" t="s">
        <v>63</v>
      </c>
      <c r="D115" s="14" t="s">
        <v>81</v>
      </c>
      <c r="E115" s="14" t="s">
        <v>177</v>
      </c>
      <c r="F115" s="15">
        <v>830.83</v>
      </c>
      <c r="G115" s="15">
        <v>517.36</v>
      </c>
      <c r="H115" s="15">
        <f t="shared" si="13"/>
        <v>313.47000000000003</v>
      </c>
      <c r="I115" s="44"/>
    </row>
    <row r="116" spans="1:9" x14ac:dyDescent="0.2">
      <c r="A116" s="16" t="s">
        <v>133</v>
      </c>
      <c r="B116" s="13" t="s">
        <v>5</v>
      </c>
      <c r="C116" s="14" t="s">
        <v>63</v>
      </c>
      <c r="D116" s="14" t="s">
        <v>178</v>
      </c>
      <c r="E116" s="14"/>
      <c r="F116" s="15">
        <f>F117</f>
        <v>200000</v>
      </c>
      <c r="G116" s="15">
        <f>G117</f>
        <v>76800</v>
      </c>
      <c r="H116" s="15">
        <f t="shared" si="13"/>
        <v>123200</v>
      </c>
      <c r="I116" s="44"/>
    </row>
    <row r="117" spans="1:9" x14ac:dyDescent="0.2">
      <c r="A117" s="16" t="s">
        <v>13</v>
      </c>
      <c r="B117" s="13" t="s">
        <v>5</v>
      </c>
      <c r="C117" s="14" t="s">
        <v>63</v>
      </c>
      <c r="D117" s="14" t="s">
        <v>178</v>
      </c>
      <c r="E117" s="14" t="s">
        <v>14</v>
      </c>
      <c r="F117" s="15">
        <f>F118</f>
        <v>200000</v>
      </c>
      <c r="G117" s="15">
        <f>G118</f>
        <v>76800</v>
      </c>
      <c r="H117" s="15">
        <f t="shared" si="13"/>
        <v>123200</v>
      </c>
      <c r="I117" s="44"/>
    </row>
    <row r="118" spans="1:9" ht="25.5" x14ac:dyDescent="0.2">
      <c r="A118" s="16" t="s">
        <v>15</v>
      </c>
      <c r="B118" s="13" t="s">
        <v>5</v>
      </c>
      <c r="C118" s="14" t="s">
        <v>63</v>
      </c>
      <c r="D118" s="14" t="s">
        <v>178</v>
      </c>
      <c r="E118" s="14" t="s">
        <v>16</v>
      </c>
      <c r="F118" s="15">
        <v>200000</v>
      </c>
      <c r="G118" s="46">
        <v>76800</v>
      </c>
      <c r="H118" s="15">
        <f t="shared" si="13"/>
        <v>123200</v>
      </c>
      <c r="I118" s="44"/>
    </row>
    <row r="119" spans="1:9" hidden="1" x14ac:dyDescent="0.2">
      <c r="A119" s="27" t="s">
        <v>106</v>
      </c>
      <c r="B119" s="13" t="s">
        <v>5</v>
      </c>
      <c r="C119" s="14" t="s">
        <v>63</v>
      </c>
      <c r="D119" s="14" t="s">
        <v>107</v>
      </c>
      <c r="E119" s="14"/>
      <c r="F119" s="15">
        <f>F120</f>
        <v>0</v>
      </c>
      <c r="G119" s="15">
        <f>G120</f>
        <v>0</v>
      </c>
      <c r="H119" s="15">
        <f t="shared" si="13"/>
        <v>0</v>
      </c>
      <c r="I119" s="44"/>
    </row>
    <row r="120" spans="1:9" hidden="1" x14ac:dyDescent="0.2">
      <c r="A120" s="16" t="s">
        <v>13</v>
      </c>
      <c r="B120" s="13" t="s">
        <v>5</v>
      </c>
      <c r="C120" s="14" t="s">
        <v>63</v>
      </c>
      <c r="D120" s="14" t="s">
        <v>107</v>
      </c>
      <c r="E120" s="14" t="s">
        <v>14</v>
      </c>
      <c r="F120" s="15">
        <f>F121</f>
        <v>0</v>
      </c>
      <c r="G120" s="15">
        <f>G121</f>
        <v>0</v>
      </c>
      <c r="H120" s="15">
        <f t="shared" si="13"/>
        <v>0</v>
      </c>
      <c r="I120" s="44"/>
    </row>
    <row r="121" spans="1:9" ht="25.5" hidden="1" x14ac:dyDescent="0.2">
      <c r="A121" s="16" t="s">
        <v>15</v>
      </c>
      <c r="B121" s="13" t="s">
        <v>5</v>
      </c>
      <c r="C121" s="14" t="s">
        <v>63</v>
      </c>
      <c r="D121" s="14" t="s">
        <v>107</v>
      </c>
      <c r="E121" s="14" t="s">
        <v>16</v>
      </c>
      <c r="F121" s="15">
        <v>0</v>
      </c>
      <c r="G121" s="15">
        <v>0</v>
      </c>
      <c r="H121" s="15">
        <f t="shared" si="13"/>
        <v>0</v>
      </c>
      <c r="I121" s="44"/>
    </row>
    <row r="122" spans="1:9" x14ac:dyDescent="0.2">
      <c r="A122" s="16" t="s">
        <v>105</v>
      </c>
      <c r="B122" s="13" t="s">
        <v>5</v>
      </c>
      <c r="C122" s="14" t="s">
        <v>63</v>
      </c>
      <c r="D122" s="14" t="s">
        <v>104</v>
      </c>
      <c r="E122" s="14"/>
      <c r="F122" s="15">
        <f>F123</f>
        <v>513651.59</v>
      </c>
      <c r="G122" s="15">
        <f>G123</f>
        <v>375034</v>
      </c>
      <c r="H122" s="15">
        <f t="shared" si="13"/>
        <v>138617.59000000003</v>
      </c>
      <c r="I122" s="44"/>
    </row>
    <row r="123" spans="1:9" x14ac:dyDescent="0.2">
      <c r="A123" s="16" t="s">
        <v>13</v>
      </c>
      <c r="B123" s="13" t="s">
        <v>5</v>
      </c>
      <c r="C123" s="14" t="s">
        <v>63</v>
      </c>
      <c r="D123" s="14" t="s">
        <v>104</v>
      </c>
      <c r="E123" s="14" t="s">
        <v>14</v>
      </c>
      <c r="F123" s="15">
        <f>F124</f>
        <v>513651.59</v>
      </c>
      <c r="G123" s="15">
        <f>G124</f>
        <v>375034</v>
      </c>
      <c r="H123" s="15">
        <f t="shared" si="13"/>
        <v>138617.59000000003</v>
      </c>
      <c r="I123" s="44"/>
    </row>
    <row r="124" spans="1:9" ht="25.5" x14ac:dyDescent="0.2">
      <c r="A124" s="16" t="s">
        <v>15</v>
      </c>
      <c r="B124" s="13" t="s">
        <v>5</v>
      </c>
      <c r="C124" s="14" t="s">
        <v>63</v>
      </c>
      <c r="D124" s="14" t="s">
        <v>104</v>
      </c>
      <c r="E124" s="14" t="s">
        <v>16</v>
      </c>
      <c r="F124" s="15">
        <v>513651.59</v>
      </c>
      <c r="G124" s="46">
        <v>375034</v>
      </c>
      <c r="H124" s="15">
        <f t="shared" si="13"/>
        <v>138617.59000000003</v>
      </c>
      <c r="I124" s="44"/>
    </row>
    <row r="125" spans="1:9" ht="25.5" x14ac:dyDescent="0.2">
      <c r="A125" s="16" t="s">
        <v>180</v>
      </c>
      <c r="B125" s="13" t="s">
        <v>5</v>
      </c>
      <c r="C125" s="14" t="s">
        <v>63</v>
      </c>
      <c r="D125" s="14" t="s">
        <v>179</v>
      </c>
      <c r="E125" s="14"/>
      <c r="F125" s="15">
        <f>F126</f>
        <v>6054254.3300000001</v>
      </c>
      <c r="G125" s="46">
        <f>G126</f>
        <v>50723</v>
      </c>
      <c r="H125" s="15">
        <f t="shared" si="13"/>
        <v>6003531.3300000001</v>
      </c>
      <c r="I125" s="44"/>
    </row>
    <row r="126" spans="1:9" ht="25.5" x14ac:dyDescent="0.2">
      <c r="A126" s="16" t="s">
        <v>101</v>
      </c>
      <c r="B126" s="13" t="s">
        <v>63</v>
      </c>
      <c r="C126" s="14" t="s">
        <v>63</v>
      </c>
      <c r="D126" s="14" t="s">
        <v>179</v>
      </c>
      <c r="E126" s="14" t="s">
        <v>14</v>
      </c>
      <c r="F126" s="15">
        <f>F127</f>
        <v>6054254.3300000001</v>
      </c>
      <c r="G126" s="46">
        <f>G127</f>
        <v>50723</v>
      </c>
      <c r="H126" s="15">
        <f t="shared" si="13"/>
        <v>6003531.3300000001</v>
      </c>
      <c r="I126" s="44"/>
    </row>
    <row r="127" spans="1:9" ht="25.5" x14ac:dyDescent="0.2">
      <c r="A127" s="16" t="s">
        <v>15</v>
      </c>
      <c r="B127" s="13" t="s">
        <v>5</v>
      </c>
      <c r="C127" s="14" t="s">
        <v>63</v>
      </c>
      <c r="D127" s="14" t="s">
        <v>179</v>
      </c>
      <c r="E127" s="14" t="s">
        <v>16</v>
      </c>
      <c r="F127" s="15">
        <v>6054254.3300000001</v>
      </c>
      <c r="G127" s="46">
        <v>50723</v>
      </c>
      <c r="H127" s="15">
        <f t="shared" si="13"/>
        <v>6003531.3300000001</v>
      </c>
      <c r="I127" s="44"/>
    </row>
    <row r="128" spans="1:9" ht="25.5" x14ac:dyDescent="0.2">
      <c r="A128" s="16" t="s">
        <v>182</v>
      </c>
      <c r="B128" s="13" t="s">
        <v>5</v>
      </c>
      <c r="C128" s="14" t="s">
        <v>63</v>
      </c>
      <c r="D128" s="14" t="s">
        <v>181</v>
      </c>
      <c r="E128" s="14"/>
      <c r="F128" s="15">
        <f>F129</f>
        <v>951035</v>
      </c>
      <c r="G128" s="46">
        <f>G129</f>
        <v>0</v>
      </c>
      <c r="H128" s="15">
        <f t="shared" si="13"/>
        <v>951035</v>
      </c>
      <c r="I128" s="44"/>
    </row>
    <row r="129" spans="1:9" ht="25.5" x14ac:dyDescent="0.2">
      <c r="A129" s="16" t="s">
        <v>101</v>
      </c>
      <c r="B129" s="13" t="s">
        <v>5</v>
      </c>
      <c r="C129" s="14" t="s">
        <v>63</v>
      </c>
      <c r="D129" s="14" t="s">
        <v>181</v>
      </c>
      <c r="E129" s="14" t="s">
        <v>14</v>
      </c>
      <c r="F129" s="15">
        <f>F130</f>
        <v>951035</v>
      </c>
      <c r="G129" s="46">
        <f>G130</f>
        <v>0</v>
      </c>
      <c r="H129" s="15">
        <f t="shared" si="13"/>
        <v>951035</v>
      </c>
      <c r="I129" s="44"/>
    </row>
    <row r="130" spans="1:9" ht="25.5" x14ac:dyDescent="0.2">
      <c r="A130" s="16" t="s">
        <v>15</v>
      </c>
      <c r="B130" s="13" t="s">
        <v>5</v>
      </c>
      <c r="C130" s="14" t="s">
        <v>63</v>
      </c>
      <c r="D130" s="14" t="s">
        <v>181</v>
      </c>
      <c r="E130" s="14" t="s">
        <v>16</v>
      </c>
      <c r="F130" s="15">
        <v>951035</v>
      </c>
      <c r="G130" s="46"/>
      <c r="H130" s="15">
        <f t="shared" si="13"/>
        <v>951035</v>
      </c>
      <c r="I130" s="44"/>
    </row>
    <row r="131" spans="1:9" hidden="1" x14ac:dyDescent="0.2">
      <c r="A131" s="21" t="s">
        <v>157</v>
      </c>
      <c r="B131" s="22" t="s">
        <v>5</v>
      </c>
      <c r="C131" s="23" t="s">
        <v>129</v>
      </c>
      <c r="D131" s="23"/>
      <c r="E131" s="23"/>
      <c r="F131" s="24">
        <f>F137+F132</f>
        <v>0</v>
      </c>
      <c r="G131" s="24">
        <f>G137+G132</f>
        <v>0</v>
      </c>
      <c r="H131" s="24">
        <f t="shared" ref="H131:H144" si="14">F131-G131</f>
        <v>0</v>
      </c>
      <c r="I131" s="43"/>
    </row>
    <row r="132" spans="1:9" hidden="1" x14ac:dyDescent="0.2">
      <c r="A132" s="26" t="s">
        <v>156</v>
      </c>
      <c r="B132" s="18" t="s">
        <v>5</v>
      </c>
      <c r="C132" s="19" t="s">
        <v>154</v>
      </c>
      <c r="D132" s="19"/>
      <c r="E132" s="19"/>
      <c r="F132" s="20">
        <f t="shared" ref="F132:G135" si="15">F133</f>
        <v>0</v>
      </c>
      <c r="G132" s="20">
        <f t="shared" si="15"/>
        <v>0</v>
      </c>
      <c r="H132" s="20">
        <f t="shared" si="14"/>
        <v>0</v>
      </c>
      <c r="I132" s="43"/>
    </row>
    <row r="133" spans="1:9" hidden="1" x14ac:dyDescent="0.2">
      <c r="A133" s="45" t="s">
        <v>42</v>
      </c>
      <c r="B133" s="13" t="s">
        <v>5</v>
      </c>
      <c r="C133" s="14" t="s">
        <v>154</v>
      </c>
      <c r="D133" s="14" t="s">
        <v>43</v>
      </c>
      <c r="E133" s="28"/>
      <c r="F133" s="15">
        <f t="shared" si="15"/>
        <v>0</v>
      </c>
      <c r="G133" s="15">
        <f t="shared" si="15"/>
        <v>0</v>
      </c>
      <c r="H133" s="15">
        <f t="shared" si="14"/>
        <v>0</v>
      </c>
      <c r="I133" s="44"/>
    </row>
    <row r="134" spans="1:9" ht="38.25" hidden="1" x14ac:dyDescent="0.2">
      <c r="A134" s="50" t="s">
        <v>114</v>
      </c>
      <c r="B134" s="13" t="s">
        <v>5</v>
      </c>
      <c r="C134" s="14" t="s">
        <v>154</v>
      </c>
      <c r="D134" s="14" t="s">
        <v>131</v>
      </c>
      <c r="E134" s="28"/>
      <c r="F134" s="15">
        <f t="shared" si="15"/>
        <v>0</v>
      </c>
      <c r="G134" s="15">
        <f t="shared" si="15"/>
        <v>0</v>
      </c>
      <c r="H134" s="15">
        <f t="shared" si="14"/>
        <v>0</v>
      </c>
      <c r="I134" s="44"/>
    </row>
    <row r="135" spans="1:9" hidden="1" x14ac:dyDescent="0.2">
      <c r="A135" s="12" t="s">
        <v>23</v>
      </c>
      <c r="B135" s="13" t="s">
        <v>5</v>
      </c>
      <c r="C135" s="14" t="s">
        <v>154</v>
      </c>
      <c r="D135" s="14" t="s">
        <v>131</v>
      </c>
      <c r="E135" s="14" t="s">
        <v>21</v>
      </c>
      <c r="F135" s="52">
        <f>F136</f>
        <v>0</v>
      </c>
      <c r="G135" s="52">
        <f t="shared" si="15"/>
        <v>0</v>
      </c>
      <c r="H135" s="15">
        <f t="shared" si="14"/>
        <v>0</v>
      </c>
      <c r="I135" s="44"/>
    </row>
    <row r="136" spans="1:9" hidden="1" x14ac:dyDescent="0.2">
      <c r="A136" s="12" t="s">
        <v>24</v>
      </c>
      <c r="B136" s="13" t="s">
        <v>5</v>
      </c>
      <c r="C136" s="14" t="s">
        <v>154</v>
      </c>
      <c r="D136" s="14" t="s">
        <v>131</v>
      </c>
      <c r="E136" s="51" t="s">
        <v>25</v>
      </c>
      <c r="F136" s="32">
        <v>0</v>
      </c>
      <c r="G136" s="32">
        <v>0</v>
      </c>
      <c r="H136" s="15">
        <f t="shared" si="14"/>
        <v>0</v>
      </c>
      <c r="I136" s="44"/>
    </row>
    <row r="137" spans="1:9" hidden="1" x14ac:dyDescent="0.2">
      <c r="A137" s="26" t="s">
        <v>155</v>
      </c>
      <c r="B137" s="18" t="s">
        <v>5</v>
      </c>
      <c r="C137" s="19" t="s">
        <v>130</v>
      </c>
      <c r="D137" s="19"/>
      <c r="E137" s="19"/>
      <c r="F137" s="20">
        <f t="shared" ref="F137:G140" si="16">F138</f>
        <v>0</v>
      </c>
      <c r="G137" s="20">
        <f t="shared" si="16"/>
        <v>0</v>
      </c>
      <c r="H137" s="20">
        <f t="shared" si="14"/>
        <v>0</v>
      </c>
      <c r="I137" s="43"/>
    </row>
    <row r="138" spans="1:9" hidden="1" x14ac:dyDescent="0.2">
      <c r="A138" s="45" t="s">
        <v>42</v>
      </c>
      <c r="B138" s="13" t="s">
        <v>5</v>
      </c>
      <c r="C138" s="14" t="s">
        <v>130</v>
      </c>
      <c r="D138" s="14" t="s">
        <v>43</v>
      </c>
      <c r="E138" s="28"/>
      <c r="F138" s="15">
        <f t="shared" si="16"/>
        <v>0</v>
      </c>
      <c r="G138" s="15">
        <f t="shared" si="16"/>
        <v>0</v>
      </c>
      <c r="H138" s="15">
        <f t="shared" si="14"/>
        <v>0</v>
      </c>
      <c r="I138" s="44"/>
    </row>
    <row r="139" spans="1:9" ht="38.25" hidden="1" x14ac:dyDescent="0.2">
      <c r="A139" s="27" t="s">
        <v>132</v>
      </c>
      <c r="B139" s="13" t="s">
        <v>5</v>
      </c>
      <c r="C139" s="14" t="s">
        <v>130</v>
      </c>
      <c r="D139" s="14" t="s">
        <v>131</v>
      </c>
      <c r="E139" s="28"/>
      <c r="F139" s="15">
        <f t="shared" si="16"/>
        <v>0</v>
      </c>
      <c r="G139" s="15">
        <f t="shared" si="16"/>
        <v>0</v>
      </c>
      <c r="H139" s="15">
        <f t="shared" si="14"/>
        <v>0</v>
      </c>
      <c r="I139" s="44"/>
    </row>
    <row r="140" spans="1:9" hidden="1" x14ac:dyDescent="0.2">
      <c r="A140" s="12" t="s">
        <v>23</v>
      </c>
      <c r="B140" s="13" t="s">
        <v>5</v>
      </c>
      <c r="C140" s="14" t="s">
        <v>130</v>
      </c>
      <c r="D140" s="14" t="s">
        <v>131</v>
      </c>
      <c r="E140" s="14" t="s">
        <v>21</v>
      </c>
      <c r="F140" s="52">
        <f>F141</f>
        <v>0</v>
      </c>
      <c r="G140" s="52">
        <f t="shared" si="16"/>
        <v>0</v>
      </c>
      <c r="H140" s="15">
        <f t="shared" si="14"/>
        <v>0</v>
      </c>
      <c r="I140" s="44"/>
    </row>
    <row r="141" spans="1:9" ht="1.5" customHeight="1" x14ac:dyDescent="0.2">
      <c r="A141" s="12" t="s">
        <v>24</v>
      </c>
      <c r="B141" s="13" t="s">
        <v>5</v>
      </c>
      <c r="C141" s="14" t="s">
        <v>130</v>
      </c>
      <c r="D141" s="14" t="s">
        <v>131</v>
      </c>
      <c r="E141" s="51" t="s">
        <v>25</v>
      </c>
      <c r="F141" s="32">
        <v>0</v>
      </c>
      <c r="G141" s="32">
        <v>0</v>
      </c>
      <c r="H141" s="15">
        <f t="shared" si="14"/>
        <v>0</v>
      </c>
      <c r="I141" s="44"/>
    </row>
    <row r="142" spans="1:9" x14ac:dyDescent="0.2">
      <c r="A142" s="21" t="s">
        <v>67</v>
      </c>
      <c r="B142" s="22" t="s">
        <v>5</v>
      </c>
      <c r="C142" s="23" t="s">
        <v>68</v>
      </c>
      <c r="D142" s="23"/>
      <c r="E142" s="23"/>
      <c r="F142" s="24">
        <f>F143</f>
        <v>3011502</v>
      </c>
      <c r="G142" s="24">
        <f>G143</f>
        <v>1709837.8900000001</v>
      </c>
      <c r="H142" s="24">
        <f t="shared" si="14"/>
        <v>1301664.1099999999</v>
      </c>
      <c r="I142" s="43"/>
    </row>
    <row r="143" spans="1:9" x14ac:dyDescent="0.2">
      <c r="A143" s="26" t="s">
        <v>69</v>
      </c>
      <c r="B143" s="18" t="s">
        <v>5</v>
      </c>
      <c r="C143" s="19" t="s">
        <v>70</v>
      </c>
      <c r="D143" s="19"/>
      <c r="E143" s="19"/>
      <c r="F143" s="20">
        <f>F144</f>
        <v>3011502</v>
      </c>
      <c r="G143" s="20">
        <f>G144</f>
        <v>1709837.8900000001</v>
      </c>
      <c r="H143" s="20">
        <f t="shared" si="14"/>
        <v>1301664.1099999999</v>
      </c>
      <c r="I143" s="43"/>
    </row>
    <row r="144" spans="1:9" ht="25.5" x14ac:dyDescent="0.2">
      <c r="A144" s="27" t="s">
        <v>116</v>
      </c>
      <c r="B144" s="13" t="s">
        <v>5</v>
      </c>
      <c r="C144" s="14" t="s">
        <v>70</v>
      </c>
      <c r="D144" s="14" t="s">
        <v>71</v>
      </c>
      <c r="E144" s="14"/>
      <c r="F144" s="15">
        <f>F145+F161</f>
        <v>3011502</v>
      </c>
      <c r="G144" s="15">
        <f>G145+G161</f>
        <v>1709837.8900000001</v>
      </c>
      <c r="H144" s="15">
        <f t="shared" si="14"/>
        <v>1301664.1099999999</v>
      </c>
      <c r="I144" s="44"/>
    </row>
    <row r="145" spans="1:9" x14ac:dyDescent="0.2">
      <c r="A145" s="33" t="s">
        <v>91</v>
      </c>
      <c r="B145" s="13" t="s">
        <v>5</v>
      </c>
      <c r="C145" s="14" t="s">
        <v>70</v>
      </c>
      <c r="D145" s="14" t="s">
        <v>88</v>
      </c>
      <c r="E145" s="14"/>
      <c r="F145" s="15">
        <f>F146+F157</f>
        <v>2791502</v>
      </c>
      <c r="G145" s="15">
        <f>G146+G157</f>
        <v>1632494.8900000001</v>
      </c>
      <c r="H145" s="15">
        <f t="shared" ref="H145:H165" si="17">F145-G145</f>
        <v>1159007.1099999999</v>
      </c>
      <c r="I145" s="44"/>
    </row>
    <row r="146" spans="1:9" x14ac:dyDescent="0.2">
      <c r="A146" s="33" t="s">
        <v>92</v>
      </c>
      <c r="B146" s="13" t="s">
        <v>5</v>
      </c>
      <c r="C146" s="14" t="s">
        <v>70</v>
      </c>
      <c r="D146" s="14" t="s">
        <v>89</v>
      </c>
      <c r="E146" s="14"/>
      <c r="F146" s="15">
        <f>F147+F148+F155+F152</f>
        <v>2691502</v>
      </c>
      <c r="G146" s="15">
        <f>G147+G148+G155+G152</f>
        <v>1632494.8900000001</v>
      </c>
      <c r="H146" s="15">
        <f t="shared" si="17"/>
        <v>1059007.1099999999</v>
      </c>
      <c r="I146" s="44"/>
    </row>
    <row r="147" spans="1:9" x14ac:dyDescent="0.2">
      <c r="A147" s="33" t="s">
        <v>72</v>
      </c>
      <c r="B147" s="13" t="s">
        <v>5</v>
      </c>
      <c r="C147" s="14" t="s">
        <v>70</v>
      </c>
      <c r="D147" s="14" t="s">
        <v>90</v>
      </c>
      <c r="E147" s="14" t="s">
        <v>10</v>
      </c>
      <c r="F147" s="15">
        <v>418092</v>
      </c>
      <c r="G147" s="15">
        <v>291885.40999999997</v>
      </c>
      <c r="H147" s="15">
        <f t="shared" si="17"/>
        <v>126206.59000000003</v>
      </c>
      <c r="I147" s="44"/>
    </row>
    <row r="148" spans="1:9" x14ac:dyDescent="0.2">
      <c r="A148" s="16" t="s">
        <v>13</v>
      </c>
      <c r="B148" s="13" t="s">
        <v>5</v>
      </c>
      <c r="C148" s="14" t="s">
        <v>70</v>
      </c>
      <c r="D148" s="14" t="s">
        <v>90</v>
      </c>
      <c r="E148" s="14" t="s">
        <v>14</v>
      </c>
      <c r="F148" s="15">
        <f>F149</f>
        <v>884000</v>
      </c>
      <c r="G148" s="15">
        <f>G149</f>
        <v>333246.12</v>
      </c>
      <c r="H148" s="15">
        <f t="shared" si="17"/>
        <v>550753.88</v>
      </c>
      <c r="I148" s="44"/>
    </row>
    <row r="149" spans="1:9" ht="24.75" customHeight="1" x14ac:dyDescent="0.2">
      <c r="A149" s="16" t="s">
        <v>15</v>
      </c>
      <c r="B149" s="13" t="s">
        <v>5</v>
      </c>
      <c r="C149" s="14" t="s">
        <v>70</v>
      </c>
      <c r="D149" s="14" t="s">
        <v>90</v>
      </c>
      <c r="E149" s="14" t="s">
        <v>16</v>
      </c>
      <c r="F149" s="15">
        <v>884000</v>
      </c>
      <c r="G149" s="15">
        <v>333246.12</v>
      </c>
      <c r="H149" s="15">
        <f t="shared" si="17"/>
        <v>550753.88</v>
      </c>
      <c r="I149" s="44"/>
    </row>
    <row r="150" spans="1:9" hidden="1" x14ac:dyDescent="0.2">
      <c r="A150" s="12" t="s">
        <v>23</v>
      </c>
      <c r="B150" s="13" t="s">
        <v>5</v>
      </c>
      <c r="C150" s="14" t="s">
        <v>70</v>
      </c>
      <c r="D150" s="14" t="s">
        <v>90</v>
      </c>
      <c r="E150" s="14" t="s">
        <v>21</v>
      </c>
      <c r="F150" s="15">
        <f>F151</f>
        <v>0</v>
      </c>
      <c r="G150" s="15">
        <f>G151</f>
        <v>0</v>
      </c>
      <c r="H150" s="15">
        <f t="shared" si="17"/>
        <v>0</v>
      </c>
      <c r="I150" s="44"/>
    </row>
    <row r="151" spans="1:9" hidden="1" x14ac:dyDescent="0.2">
      <c r="A151" s="12" t="s">
        <v>24</v>
      </c>
      <c r="B151" s="13" t="s">
        <v>5</v>
      </c>
      <c r="C151" s="14" t="s">
        <v>70</v>
      </c>
      <c r="D151" s="14" t="s">
        <v>90</v>
      </c>
      <c r="E151" s="14" t="s">
        <v>25</v>
      </c>
      <c r="F151" s="15">
        <v>0</v>
      </c>
      <c r="G151" s="15">
        <v>0</v>
      </c>
      <c r="H151" s="15">
        <f t="shared" si="17"/>
        <v>0</v>
      </c>
      <c r="I151" s="44"/>
    </row>
    <row r="152" spans="1:9" ht="24.75" customHeight="1" x14ac:dyDescent="0.2">
      <c r="A152" s="67" t="s">
        <v>188</v>
      </c>
      <c r="B152" s="13" t="s">
        <v>5</v>
      </c>
      <c r="C152" s="14" t="s">
        <v>70</v>
      </c>
      <c r="D152" s="14" t="s">
        <v>90</v>
      </c>
      <c r="E152" s="14" t="s">
        <v>190</v>
      </c>
      <c r="F152" s="15">
        <f>F154</f>
        <v>1384410</v>
      </c>
      <c r="G152" s="15">
        <f>G154</f>
        <v>1007250.07</v>
      </c>
      <c r="H152" s="15">
        <f t="shared" si="17"/>
        <v>377159.93000000005</v>
      </c>
      <c r="I152" s="44"/>
    </row>
    <row r="153" spans="1:9" hidden="1" x14ac:dyDescent="0.2">
      <c r="A153" s="68"/>
      <c r="B153" s="13" t="s">
        <v>5</v>
      </c>
      <c r="C153" s="14" t="s">
        <v>70</v>
      </c>
      <c r="D153" s="14" t="s">
        <v>90</v>
      </c>
      <c r="E153" s="14"/>
      <c r="F153" s="15"/>
      <c r="G153" s="15"/>
      <c r="H153" s="15">
        <f t="shared" si="17"/>
        <v>0</v>
      </c>
      <c r="I153" s="44"/>
    </row>
    <row r="154" spans="1:9" x14ac:dyDescent="0.2">
      <c r="A154" s="54" t="s">
        <v>191</v>
      </c>
      <c r="B154" s="13" t="s">
        <v>5</v>
      </c>
      <c r="C154" s="14" t="s">
        <v>70</v>
      </c>
      <c r="D154" s="14" t="s">
        <v>90</v>
      </c>
      <c r="E154" s="14" t="s">
        <v>189</v>
      </c>
      <c r="F154" s="15">
        <v>1384410</v>
      </c>
      <c r="G154" s="15">
        <v>1007250.07</v>
      </c>
      <c r="H154" s="15">
        <f t="shared" si="17"/>
        <v>377159.93000000005</v>
      </c>
      <c r="I154" s="44"/>
    </row>
    <row r="155" spans="1:9" x14ac:dyDescent="0.2">
      <c r="A155" s="45" t="s">
        <v>17</v>
      </c>
      <c r="B155" s="13" t="s">
        <v>5</v>
      </c>
      <c r="C155" s="14" t="s">
        <v>70</v>
      </c>
      <c r="D155" s="14" t="s">
        <v>90</v>
      </c>
      <c r="E155" s="14" t="s">
        <v>18</v>
      </c>
      <c r="F155" s="15">
        <f>F156</f>
        <v>5000</v>
      </c>
      <c r="G155" s="15">
        <f>G156</f>
        <v>113.29</v>
      </c>
      <c r="H155" s="15">
        <f t="shared" si="17"/>
        <v>4886.71</v>
      </c>
      <c r="I155" s="44"/>
    </row>
    <row r="156" spans="1:9" x14ac:dyDescent="0.2">
      <c r="A156" s="45" t="s">
        <v>103</v>
      </c>
      <c r="B156" s="13" t="s">
        <v>5</v>
      </c>
      <c r="C156" s="14" t="s">
        <v>70</v>
      </c>
      <c r="D156" s="14" t="s">
        <v>90</v>
      </c>
      <c r="E156" s="14" t="s">
        <v>102</v>
      </c>
      <c r="F156" s="15">
        <v>5000</v>
      </c>
      <c r="G156" s="46">
        <v>113.29</v>
      </c>
      <c r="H156" s="15">
        <f t="shared" si="17"/>
        <v>4886.71</v>
      </c>
      <c r="I156" s="44"/>
    </row>
    <row r="157" spans="1:9" ht="25.5" x14ac:dyDescent="0.2">
      <c r="A157" s="48" t="s">
        <v>185</v>
      </c>
      <c r="B157" s="13" t="s">
        <v>5</v>
      </c>
      <c r="C157" s="14" t="s">
        <v>70</v>
      </c>
      <c r="D157" s="14" t="s">
        <v>183</v>
      </c>
      <c r="E157" s="14"/>
      <c r="F157" s="15">
        <f t="shared" ref="F157:G159" si="18">F158</f>
        <v>100000</v>
      </c>
      <c r="G157" s="46">
        <f t="shared" si="18"/>
        <v>0</v>
      </c>
      <c r="H157" s="15">
        <f t="shared" si="17"/>
        <v>100000</v>
      </c>
      <c r="I157" s="44"/>
    </row>
    <row r="158" spans="1:9" x14ac:dyDescent="0.2">
      <c r="A158" s="48" t="s">
        <v>13</v>
      </c>
      <c r="B158" s="13" t="s">
        <v>5</v>
      </c>
      <c r="C158" s="14" t="s">
        <v>70</v>
      </c>
      <c r="D158" s="14" t="s">
        <v>183</v>
      </c>
      <c r="E158" s="14" t="s">
        <v>14</v>
      </c>
      <c r="F158" s="15">
        <f t="shared" si="18"/>
        <v>100000</v>
      </c>
      <c r="G158" s="46">
        <f t="shared" si="18"/>
        <v>0</v>
      </c>
      <c r="H158" s="15">
        <f t="shared" si="17"/>
        <v>100000</v>
      </c>
      <c r="I158" s="44"/>
    </row>
    <row r="159" spans="1:9" ht="25.5" x14ac:dyDescent="0.2">
      <c r="A159" s="48" t="s">
        <v>15</v>
      </c>
      <c r="B159" s="13" t="s">
        <v>5</v>
      </c>
      <c r="C159" s="14" t="s">
        <v>70</v>
      </c>
      <c r="D159" s="14" t="s">
        <v>183</v>
      </c>
      <c r="E159" s="14" t="s">
        <v>16</v>
      </c>
      <c r="F159" s="15">
        <f t="shared" si="18"/>
        <v>100000</v>
      </c>
      <c r="G159" s="46">
        <f t="shared" si="18"/>
        <v>0</v>
      </c>
      <c r="H159" s="15">
        <f t="shared" si="17"/>
        <v>100000</v>
      </c>
      <c r="I159" s="44"/>
    </row>
    <row r="160" spans="1:9" x14ac:dyDescent="0.2">
      <c r="A160" s="48" t="s">
        <v>186</v>
      </c>
      <c r="B160" s="13" t="s">
        <v>5</v>
      </c>
      <c r="C160" s="14" t="s">
        <v>70</v>
      </c>
      <c r="D160" s="14" t="s">
        <v>183</v>
      </c>
      <c r="E160" s="14" t="s">
        <v>184</v>
      </c>
      <c r="F160" s="15">
        <v>100000</v>
      </c>
      <c r="G160" s="46"/>
      <c r="H160" s="15">
        <f t="shared" si="17"/>
        <v>100000</v>
      </c>
      <c r="I160" s="44"/>
    </row>
    <row r="161" spans="1:9" ht="25.5" x14ac:dyDescent="0.2">
      <c r="A161" s="12" t="s">
        <v>83</v>
      </c>
      <c r="B161" s="13" t="s">
        <v>5</v>
      </c>
      <c r="C161" s="14" t="s">
        <v>70</v>
      </c>
      <c r="D161" s="14" t="s">
        <v>85</v>
      </c>
      <c r="E161" s="14"/>
      <c r="F161" s="15">
        <f t="shared" ref="F161:G163" si="19">F162</f>
        <v>220000</v>
      </c>
      <c r="G161" s="15">
        <f t="shared" si="19"/>
        <v>77343</v>
      </c>
      <c r="H161" s="15">
        <f t="shared" si="17"/>
        <v>142657</v>
      </c>
      <c r="I161" s="44"/>
    </row>
    <row r="162" spans="1:9" ht="25.5" x14ac:dyDescent="0.2">
      <c r="A162" s="12" t="s">
        <v>84</v>
      </c>
      <c r="B162" s="13" t="s">
        <v>5</v>
      </c>
      <c r="C162" s="14" t="s">
        <v>70</v>
      </c>
      <c r="D162" s="14" t="s">
        <v>86</v>
      </c>
      <c r="E162" s="14"/>
      <c r="F162" s="15">
        <f t="shared" si="19"/>
        <v>220000</v>
      </c>
      <c r="G162" s="15">
        <f t="shared" si="19"/>
        <v>77343</v>
      </c>
      <c r="H162" s="15">
        <f t="shared" si="17"/>
        <v>142657</v>
      </c>
      <c r="I162" s="44"/>
    </row>
    <row r="163" spans="1:9" ht="12.75" customHeight="1" x14ac:dyDescent="0.2">
      <c r="A163" s="16" t="s">
        <v>72</v>
      </c>
      <c r="B163" s="13" t="s">
        <v>5</v>
      </c>
      <c r="C163" s="14" t="s">
        <v>70</v>
      </c>
      <c r="D163" s="14" t="s">
        <v>87</v>
      </c>
      <c r="E163" s="14"/>
      <c r="F163" s="15">
        <f>F164</f>
        <v>220000</v>
      </c>
      <c r="G163" s="15">
        <f t="shared" si="19"/>
        <v>77343</v>
      </c>
      <c r="H163" s="15">
        <f t="shared" si="17"/>
        <v>142657</v>
      </c>
      <c r="I163" s="44"/>
    </row>
    <row r="164" spans="1:9" ht="25.5" x14ac:dyDescent="0.2">
      <c r="A164" s="12" t="s">
        <v>101</v>
      </c>
      <c r="B164" s="13" t="s">
        <v>5</v>
      </c>
      <c r="C164" s="14" t="s">
        <v>70</v>
      </c>
      <c r="D164" s="14" t="s">
        <v>87</v>
      </c>
      <c r="E164" s="14" t="s">
        <v>14</v>
      </c>
      <c r="F164" s="15">
        <f>F165</f>
        <v>220000</v>
      </c>
      <c r="G164" s="15">
        <f>G165</f>
        <v>77343</v>
      </c>
      <c r="H164" s="15">
        <f t="shared" si="17"/>
        <v>142657</v>
      </c>
      <c r="I164" s="44"/>
    </row>
    <row r="165" spans="1:9" ht="25.5" x14ac:dyDescent="0.2">
      <c r="A165" s="12" t="s">
        <v>15</v>
      </c>
      <c r="B165" s="13" t="s">
        <v>5</v>
      </c>
      <c r="C165" s="14" t="s">
        <v>70</v>
      </c>
      <c r="D165" s="14" t="s">
        <v>87</v>
      </c>
      <c r="E165" s="14" t="s">
        <v>16</v>
      </c>
      <c r="F165" s="15">
        <v>220000</v>
      </c>
      <c r="G165" s="46">
        <v>77343</v>
      </c>
      <c r="H165" s="15">
        <f t="shared" si="17"/>
        <v>142657</v>
      </c>
      <c r="I165" s="44"/>
    </row>
    <row r="166" spans="1:9" x14ac:dyDescent="0.2">
      <c r="A166" s="21" t="s">
        <v>73</v>
      </c>
      <c r="B166" s="22" t="s">
        <v>5</v>
      </c>
      <c r="C166" s="23" t="s">
        <v>74</v>
      </c>
      <c r="D166" s="23"/>
      <c r="E166" s="23"/>
      <c r="F166" s="24">
        <f>F167</f>
        <v>35254</v>
      </c>
      <c r="G166" s="24">
        <f>G167</f>
        <v>23230</v>
      </c>
      <c r="H166" s="24">
        <f t="shared" ref="H166:H179" si="20">F166-G166</f>
        <v>12024</v>
      </c>
      <c r="I166" s="43"/>
    </row>
    <row r="167" spans="1:9" x14ac:dyDescent="0.2">
      <c r="A167" s="26" t="s">
        <v>93</v>
      </c>
      <c r="B167" s="18" t="s">
        <v>5</v>
      </c>
      <c r="C167" s="19" t="s">
        <v>94</v>
      </c>
      <c r="D167" s="19"/>
      <c r="E167" s="19"/>
      <c r="F167" s="20">
        <f t="shared" ref="F167:G171" si="21">F168</f>
        <v>35254</v>
      </c>
      <c r="G167" s="20">
        <f t="shared" si="21"/>
        <v>23230</v>
      </c>
      <c r="H167" s="20">
        <f t="shared" si="20"/>
        <v>12024</v>
      </c>
      <c r="I167" s="43"/>
    </row>
    <row r="168" spans="1:9" ht="25.5" x14ac:dyDescent="0.2">
      <c r="A168" s="34" t="s">
        <v>117</v>
      </c>
      <c r="B168" s="13" t="s">
        <v>5</v>
      </c>
      <c r="C168" s="14" t="s">
        <v>94</v>
      </c>
      <c r="D168" s="14" t="s">
        <v>75</v>
      </c>
      <c r="E168" s="28"/>
      <c r="F168" s="15">
        <f t="shared" si="21"/>
        <v>35254</v>
      </c>
      <c r="G168" s="15">
        <f t="shared" si="21"/>
        <v>23230</v>
      </c>
      <c r="H168" s="15">
        <f t="shared" si="20"/>
        <v>12024</v>
      </c>
      <c r="I168" s="44"/>
    </row>
    <row r="169" spans="1:9" x14ac:dyDescent="0.2">
      <c r="A169" s="27" t="s">
        <v>76</v>
      </c>
      <c r="B169" s="13" t="s">
        <v>5</v>
      </c>
      <c r="C169" s="14" t="s">
        <v>94</v>
      </c>
      <c r="D169" s="14" t="s">
        <v>77</v>
      </c>
      <c r="E169" s="28"/>
      <c r="F169" s="15">
        <f t="shared" si="21"/>
        <v>35254</v>
      </c>
      <c r="G169" s="15">
        <f t="shared" si="21"/>
        <v>23230</v>
      </c>
      <c r="H169" s="15">
        <f t="shared" si="20"/>
        <v>12024</v>
      </c>
      <c r="I169" s="44"/>
    </row>
    <row r="170" spans="1:9" ht="51" customHeight="1" x14ac:dyDescent="0.2">
      <c r="A170" s="16" t="s">
        <v>95</v>
      </c>
      <c r="B170" s="13" t="s">
        <v>58</v>
      </c>
      <c r="C170" s="14" t="s">
        <v>94</v>
      </c>
      <c r="D170" s="14" t="s">
        <v>96</v>
      </c>
      <c r="E170" s="14"/>
      <c r="F170" s="15">
        <f t="shared" si="21"/>
        <v>35254</v>
      </c>
      <c r="G170" s="15">
        <f t="shared" si="21"/>
        <v>23230</v>
      </c>
      <c r="H170" s="15">
        <f t="shared" si="20"/>
        <v>12024</v>
      </c>
      <c r="I170" s="44"/>
    </row>
    <row r="171" spans="1:9" x14ac:dyDescent="0.2">
      <c r="A171" s="12" t="s">
        <v>23</v>
      </c>
      <c r="B171" s="29" t="s">
        <v>5</v>
      </c>
      <c r="C171" s="30" t="s">
        <v>94</v>
      </c>
      <c r="D171" s="14" t="s">
        <v>96</v>
      </c>
      <c r="E171" s="30" t="s">
        <v>21</v>
      </c>
      <c r="F171" s="32">
        <f t="shared" si="21"/>
        <v>35254</v>
      </c>
      <c r="G171" s="32">
        <f t="shared" si="21"/>
        <v>23230</v>
      </c>
      <c r="H171" s="15">
        <f t="shared" si="20"/>
        <v>12024</v>
      </c>
      <c r="I171" s="44"/>
    </row>
    <row r="172" spans="1:9" x14ac:dyDescent="0.2">
      <c r="A172" s="12" t="s">
        <v>24</v>
      </c>
      <c r="B172" s="29" t="s">
        <v>5</v>
      </c>
      <c r="C172" s="30" t="s">
        <v>94</v>
      </c>
      <c r="D172" s="14" t="s">
        <v>96</v>
      </c>
      <c r="E172" s="30" t="s">
        <v>25</v>
      </c>
      <c r="F172" s="32">
        <v>35254</v>
      </c>
      <c r="G172" s="32">
        <v>23230</v>
      </c>
      <c r="H172" s="15">
        <f t="shared" si="20"/>
        <v>12024</v>
      </c>
      <c r="I172" s="44"/>
    </row>
    <row r="173" spans="1:9" x14ac:dyDescent="0.2">
      <c r="A173" s="21" t="s">
        <v>124</v>
      </c>
      <c r="B173" s="22" t="s">
        <v>5</v>
      </c>
      <c r="C173" s="23" t="s">
        <v>119</v>
      </c>
      <c r="D173" s="23"/>
      <c r="E173" s="23"/>
      <c r="F173" s="24">
        <f>F174+F180</f>
        <v>120000</v>
      </c>
      <c r="G173" s="24">
        <f>G174+G180</f>
        <v>82460</v>
      </c>
      <c r="H173" s="24">
        <f t="shared" si="20"/>
        <v>37540</v>
      </c>
      <c r="I173" s="43"/>
    </row>
    <row r="174" spans="1:9" x14ac:dyDescent="0.2">
      <c r="A174" s="26" t="s">
        <v>125</v>
      </c>
      <c r="B174" s="18" t="s">
        <v>5</v>
      </c>
      <c r="C174" s="19" t="s">
        <v>120</v>
      </c>
      <c r="D174" s="19"/>
      <c r="E174" s="19"/>
      <c r="F174" s="20">
        <f t="shared" ref="F174:G178" si="22">F175</f>
        <v>120000</v>
      </c>
      <c r="G174" s="20">
        <f t="shared" si="22"/>
        <v>82460</v>
      </c>
      <c r="H174" s="20">
        <f t="shared" si="20"/>
        <v>37540</v>
      </c>
      <c r="I174" s="43"/>
    </row>
    <row r="175" spans="1:9" ht="25.5" x14ac:dyDescent="0.2">
      <c r="A175" s="27" t="s">
        <v>128</v>
      </c>
      <c r="B175" s="13" t="s">
        <v>5</v>
      </c>
      <c r="C175" s="14" t="s">
        <v>120</v>
      </c>
      <c r="D175" s="14" t="s">
        <v>121</v>
      </c>
      <c r="E175" s="28"/>
      <c r="F175" s="15">
        <f t="shared" si="22"/>
        <v>120000</v>
      </c>
      <c r="G175" s="15">
        <f t="shared" si="22"/>
        <v>82460</v>
      </c>
      <c r="H175" s="15">
        <f t="shared" si="20"/>
        <v>37540</v>
      </c>
      <c r="I175" s="44"/>
    </row>
    <row r="176" spans="1:9" ht="25.5" x14ac:dyDescent="0.2">
      <c r="A176" s="27" t="s">
        <v>126</v>
      </c>
      <c r="B176" s="13" t="s">
        <v>5</v>
      </c>
      <c r="C176" s="14" t="s">
        <v>120</v>
      </c>
      <c r="D176" s="14" t="s">
        <v>122</v>
      </c>
      <c r="E176" s="28"/>
      <c r="F176" s="15">
        <f t="shared" si="22"/>
        <v>120000</v>
      </c>
      <c r="G176" s="15">
        <f t="shared" si="22"/>
        <v>82460</v>
      </c>
      <c r="H176" s="15">
        <f t="shared" si="20"/>
        <v>37540</v>
      </c>
      <c r="I176" s="44"/>
    </row>
    <row r="177" spans="1:9" x14ac:dyDescent="0.2">
      <c r="A177" s="16" t="s">
        <v>127</v>
      </c>
      <c r="B177" s="13" t="s">
        <v>5</v>
      </c>
      <c r="C177" s="14" t="s">
        <v>120</v>
      </c>
      <c r="D177" s="14" t="s">
        <v>123</v>
      </c>
      <c r="E177" s="14"/>
      <c r="F177" s="52">
        <f>F178</f>
        <v>120000</v>
      </c>
      <c r="G177" s="52">
        <f t="shared" si="22"/>
        <v>82460</v>
      </c>
      <c r="H177" s="15">
        <f t="shared" si="20"/>
        <v>37540</v>
      </c>
      <c r="I177" s="44"/>
    </row>
    <row r="178" spans="1:9" x14ac:dyDescent="0.2">
      <c r="A178" s="16" t="s">
        <v>13</v>
      </c>
      <c r="B178" s="13" t="s">
        <v>5</v>
      </c>
      <c r="C178" s="14" t="s">
        <v>120</v>
      </c>
      <c r="D178" s="14" t="s">
        <v>123</v>
      </c>
      <c r="E178" s="51" t="s">
        <v>14</v>
      </c>
      <c r="F178" s="32">
        <f>F179</f>
        <v>120000</v>
      </c>
      <c r="G178" s="32">
        <f t="shared" si="22"/>
        <v>82460</v>
      </c>
      <c r="H178" s="15">
        <f t="shared" si="20"/>
        <v>37540</v>
      </c>
      <c r="I178" s="44"/>
    </row>
    <row r="179" spans="1:9" ht="25.5" x14ac:dyDescent="0.2">
      <c r="A179" s="16" t="s">
        <v>15</v>
      </c>
      <c r="B179" s="13" t="s">
        <v>5</v>
      </c>
      <c r="C179" s="14" t="s">
        <v>120</v>
      </c>
      <c r="D179" s="14" t="s">
        <v>123</v>
      </c>
      <c r="E179" s="31" t="s">
        <v>16</v>
      </c>
      <c r="F179" s="32">
        <v>120000</v>
      </c>
      <c r="G179" s="32">
        <v>82460</v>
      </c>
      <c r="H179" s="15">
        <f t="shared" si="20"/>
        <v>37540</v>
      </c>
      <c r="I179" s="44"/>
    </row>
  </sheetData>
  <sheetProtection selectLockedCells="1" selectUnlockedCells="1"/>
  <mergeCells count="11">
    <mergeCell ref="G2:H4"/>
    <mergeCell ref="G12:G14"/>
    <mergeCell ref="H12:H14"/>
    <mergeCell ref="A7:H9"/>
    <mergeCell ref="A6:F6"/>
    <mergeCell ref="A12:A14"/>
    <mergeCell ref="B12:B14"/>
    <mergeCell ref="C12:C14"/>
    <mergeCell ref="D12:D14"/>
    <mergeCell ref="E12:E14"/>
    <mergeCell ref="F12:F14"/>
  </mergeCells>
  <phoneticPr fontId="21" type="noConversion"/>
  <printOptions horizontalCentered="1"/>
  <pageMargins left="0.78740157480314965" right="0.39370078740157483" top="0.78740157480314965" bottom="0.78740157480314965" header="0.51181102362204722" footer="0.31496062992125984"/>
  <pageSetup paperSize="9" scale="64" firstPageNumber="20" fitToHeight="3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 1</vt:lpstr>
      <vt:lpstr>'анализ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cp:lastPrinted>2020-01-16T13:15:29Z</cp:lastPrinted>
  <dcterms:created xsi:type="dcterms:W3CDTF">2014-11-24T12:32:01Z</dcterms:created>
  <dcterms:modified xsi:type="dcterms:W3CDTF">2020-10-27T09:08:21Z</dcterms:modified>
</cp:coreProperties>
</file>