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80" windowHeight="1245"/>
  </bookViews>
  <sheets>
    <sheet name="Документ (6)" sheetId="6" r:id="rId1"/>
  </sheets>
  <definedNames>
    <definedName name="_xlnm.Print_Titles" localSheetId="0">'Документ (6)'!$7:$8</definedName>
  </definedNames>
  <calcPr calcId="145621" fullCalcOnLoad="1"/>
</workbook>
</file>

<file path=xl/calcChain.xml><?xml version="1.0" encoding="utf-8"?>
<calcChain xmlns="http://schemas.openxmlformats.org/spreadsheetml/2006/main">
  <c r="U32" i="6" l="1"/>
  <c r="U29" i="6"/>
  <c r="AD15" i="6"/>
  <c r="U15" i="6"/>
  <c r="AD14" i="6"/>
  <c r="AD20" i="6"/>
  <c r="AD22" i="6"/>
  <c r="AD32" i="6"/>
  <c r="AD12" i="6"/>
  <c r="AD11" i="6"/>
  <c r="AD10" i="6"/>
  <c r="AD30" i="6"/>
  <c r="AD29" i="6"/>
  <c r="U14" i="6"/>
  <c r="U22" i="6"/>
  <c r="U19" i="6"/>
  <c r="U10" i="6"/>
  <c r="AD19" i="6"/>
  <c r="AD40" i="6"/>
  <c r="AD9" i="6"/>
  <c r="U40" i="6"/>
  <c r="U9" i="6"/>
</calcChain>
</file>

<file path=xl/sharedStrings.xml><?xml version="1.0" encoding="utf-8"?>
<sst xmlns="http://schemas.openxmlformats.org/spreadsheetml/2006/main" count="143" uniqueCount="80">
  <si>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</si>
  <si>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</si>
  <si>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</si>
  <si>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</si>
  <si>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</si>
  <si>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</si>
  <si>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План на год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</si>
  <si>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</si>
  <si>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</si>
  <si>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</si>
  <si>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</si>
  <si>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</si>
  <si>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</si>
  <si>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</si>
  <si>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</si>
  <si>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</si>
  <si>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00000000000000000000</t>
  </si>
  <si>
    <t>00010000000000000000</t>
  </si>
  <si>
    <t xml:space="preserve">        НАЛОГОВЫЕ И НЕНАЛОГОВЫЕ ДОХОДЫ</t>
  </si>
  <si>
    <t>00010100000000000000</t>
  </si>
  <si>
    <t xml:space="preserve">          НАЛОГИ НА ПРИБЫЛЬ, ДОХОДЫ</t>
  </si>
  <si>
    <t>00010102000000000000</t>
  </si>
  <si>
    <t xml:space="preserve">            Налог на доходы физических лиц</t>
  </si>
  <si>
    <t>18210102010011000110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</si>
  <si>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</si>
  <si>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00010500000000000000</t>
  </si>
  <si>
    <t xml:space="preserve">          НАЛОГИ НА СОВОКУПНЫЙ ДОХОД</t>
  </si>
  <si>
    <t>00010501000000000000</t>
  </si>
  <si>
    <t xml:space="preserve">            Налог, взимаемый в связи с применением упрощенной системы налогообложения</t>
  </si>
  <si>
    <t>18210501011011000110</t>
  </si>
  <si>
    <t xml:space="preserve">              Налог, взимаемый с налогоплательщиков, выбравших в качестве объекта налогообложения  доходы</t>
  </si>
  <si>
    <t>18210501021011000110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</si>
  <si>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</t>
  </si>
  <si>
    <t>00010600000000000000</t>
  </si>
  <si>
    <t xml:space="preserve">          НАЛОГИ НА ИМУЩЕСТВО</t>
  </si>
  <si>
    <t>00010601000000000000</t>
  </si>
  <si>
    <t xml:space="preserve">            Налог на имущество физических лиц</t>
  </si>
  <si>
    <t>18210601030101000110</t>
  </si>
  <si>
    <t xml:space="preserve">              Налог на имущество физических лиц, взимаемый по ставкам, применяемым  к объектам налогооблажения, расположенным в границах поселений</t>
  </si>
  <si>
    <t>00010606000000000000</t>
  </si>
  <si>
    <t xml:space="preserve">            Земельный налог</t>
  </si>
  <si>
    <t>18210606033101000110</t>
  </si>
  <si>
    <t xml:space="preserve">              Земельный налог с организаций, обладающих земельным участком, расположенным в границах сельских поселений</t>
  </si>
  <si>
    <t>18210606043101000110</t>
  </si>
  <si>
    <t xml:space="preserve">              Земельный налог с физических, обладающих земельным участком, расположенным в границах сельских поселений</t>
  </si>
  <si>
    <t>00011700000000000000</t>
  </si>
  <si>
    <t xml:space="preserve">          ПРОЧИЕ НЕНАЛОГОВЫЕ ДОХОДЫ</t>
  </si>
  <si>
    <t>00020000000000000000</t>
  </si>
  <si>
    <t xml:space="preserve">        БЕЗВОЗМЕЗДНЫЕ ПОСТУПЛЕНИЯ</t>
  </si>
  <si>
    <t>00020200000000000000</t>
  </si>
  <si>
    <t xml:space="preserve">          БЕЗВОЗМЕЗДНЫЕ ПОСТУПЛЕНИЯ ОТ ДРУГИХ БЮДЖЕТОВ БЮДЖЕТНОЙ СИСТЕМЫ РОССИЙСКОЙ ФЕДЕРАЦИИ</t>
  </si>
  <si>
    <t>00020235000000000000</t>
  </si>
  <si>
    <t xml:space="preserve">            Субвенции бюджетам бюджетной системы Российской Федерации</t>
  </si>
  <si>
    <t>00320235118100000150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</si>
  <si>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</si>
  <si>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00020240000000000000</t>
  </si>
  <si>
    <t xml:space="preserve">            Иные межбюджетные трансферты</t>
  </si>
  <si>
    <t>00320240014100000150</t>
  </si>
  <si>
    <t xml:space="preserve">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</si>
  <si>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</t>
  </si>
  <si>
    <t>00021900000000000000</t>
  </si>
  <si>
    <t xml:space="preserve">          ВОЗВРАТ ОСТАТКОВ СУБСИДИЙ, СУБВЕНЦИЙ И ИНЫХ МЕЖБЮДЖЕТНЫХ ТРАНСФЕРТОВ, ИМЕЮЩИХ ЦЕЛЕВОЕ НАЗНАЧЕНИЕ, ПРОШЛЫХ ЛЕТ</t>
  </si>
  <si>
    <t>00021960000000000000</t>
  </si>
  <si>
    <t xml:space="preserve">            Возврат прочих остатков субсидий, субвенций и иных межбюджетных трансфертов, имеющих целевое назначение, прошлых лет из бюджетов</t>
  </si>
  <si>
    <t>00321960010100000150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</si>
  <si>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</si>
  <si>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 ДОХОДОВ</t>
  </si>
  <si>
    <t>00021800000000000000</t>
  </si>
  <si>
    <t xml:space="preserve">    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</si>
  <si>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00021860000000000000</t>
  </si>
  <si>
    <t>00321860010100000150</t>
  </si>
  <si>
    <t xml:space="preserve">            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</si>
  <si>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00011600000000000000</t>
  </si>
  <si>
    <t xml:space="preserve">          ШТРАФЫ, САНКЦИИ, ВОЗМЕЩЕНИЕ УЩЕРБА</t>
  </si>
  <si>
    <t>Бюджет: СП "Село Коллонтай"</t>
  </si>
  <si>
    <t>00011633000000000000</t>
  </si>
  <si>
    <t xml:space="preserve">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</si>
  <si>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Минимальный налог, зачисляемый в бюджеты субъектов РФ (пени по соответствующему платежу)</t>
  </si>
  <si>
    <t>Исполнение доходов сельского поселения "Село Коллонтай" за  2019 год.</t>
  </si>
  <si>
    <t>Приложение №1 к Решению Сельской Думы сельского поселения «Село Коллонтай» № 09 от 03 марта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</si>
</sst>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2" borderId="0"/>
    <xf numFmtId="0" fontId="2" fillId="0" borderId="1">
      <alignment horizontal="center" vertical="center" wrapText="1"/>
    </xf>
    <xf numFmtId="1" fontId="2" fillId="0" borderId="1">
      <alignment horizontal="center" vertical="top" shrinkToFit="1"/>
    </xf>
    <xf numFmtId="0" fontId="2" fillId="0" borderId="0"/>
    <xf numFmtId="0" fontId="2" fillId="0" borderId="1">
      <alignment horizontal="center" vertical="center" wrapText="1"/>
    </xf>
    <xf numFmtId="0" fontId="2" fillId="0" borderId="1">
      <alignment horizontal="center" vertical="top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1" fontId="3" fillId="0" borderId="1">
      <alignment horizontal="left" vertical="top" shrinkToFit="1"/>
    </xf>
    <xf numFmtId="1" fontId="3" fillId="0" borderId="2">
      <alignment horizontal="left" vertical="top" shrinkToFit="1"/>
    </xf>
    <xf numFmtId="4" fontId="2" fillId="0" borderId="1">
      <alignment horizontal="right" vertical="top" shrinkToFit="1"/>
    </xf>
    <xf numFmtId="4" fontId="3" fillId="3" borderId="1">
      <alignment horizontal="right" vertical="top" shrinkToFit="1"/>
    </xf>
    <xf numFmtId="0" fontId="2" fillId="0" borderId="0">
      <alignment horizontal="left" wrapText="1"/>
    </xf>
    <xf numFmtId="0" fontId="2" fillId="0" borderId="3">
      <alignment horizontal="center" vertical="center" wrapText="1"/>
    </xf>
    <xf numFmtId="10" fontId="2" fillId="0" borderId="1">
      <alignment horizontal="center" vertical="top" shrinkToFit="1"/>
    </xf>
    <xf numFmtId="10" fontId="3" fillId="3" borderId="1">
      <alignment horizontal="center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2" fillId="2" borderId="0">
      <alignment horizontal="left"/>
    </xf>
    <xf numFmtId="0" fontId="2" fillId="0" borderId="1">
      <alignment horizontal="left" vertical="top" wrapText="1"/>
    </xf>
    <xf numFmtId="49" fontId="2" fillId="0" borderId="1">
      <alignment horizontal="center" vertical="top" shrinkToFit="1"/>
    </xf>
    <xf numFmtId="4" fontId="3" fillId="4" borderId="1">
      <alignment horizontal="right" vertical="top" shrinkToFit="1"/>
    </xf>
    <xf numFmtId="10" fontId="3" fillId="4" borderId="1">
      <alignment horizontal="center" vertical="top" shrinkToFit="1"/>
    </xf>
  </cellStyleXfs>
  <cellXfs count="52">
    <xf numFmtId="0" fontId="0" fillId="0" borderId="0" xfId="0"/>
    <xf numFmtId="0" fontId="0" fillId="0" borderId="0" xfId="0" applyProtection="1">
      <protection locked="0"/>
    </xf>
    <xf numFmtId="0" fontId="2" fillId="0" borderId="0" xfId="24" applyNumberFormat="1" applyProtection="1">
      <alignment horizontal="left" wrapText="1"/>
    </xf>
    <xf numFmtId="0" fontId="2" fillId="0" borderId="0" xfId="9" applyNumberFormat="1" applyProtection="1"/>
    <xf numFmtId="0" fontId="4" fillId="0" borderId="0" xfId="28" applyNumberFormat="1" applyProtection="1">
      <alignment horizontal="center" wrapText="1"/>
    </xf>
    <xf numFmtId="0" fontId="4" fillId="0" borderId="0" xfId="29" applyNumberFormat="1" applyProtection="1">
      <alignment horizontal="center"/>
    </xf>
    <xf numFmtId="0" fontId="2" fillId="0" borderId="1" xfId="18" applyNumberFormat="1" applyProtection="1">
      <alignment horizontal="center" vertical="center" wrapText="1"/>
    </xf>
    <xf numFmtId="0" fontId="2" fillId="0" borderId="3" xfId="25" applyNumberFormat="1" applyProtection="1">
      <alignment horizontal="center" vertical="center" wrapText="1"/>
    </xf>
    <xf numFmtId="1" fontId="2" fillId="0" borderId="1" xfId="8" applyNumberFormat="1" applyProtection="1">
      <alignment horizontal="center" vertical="top" shrinkToFit="1"/>
    </xf>
    <xf numFmtId="0" fontId="2" fillId="0" borderId="1" xfId="32" applyNumberFormat="1" applyProtection="1">
      <alignment horizontal="left" vertical="top" wrapText="1"/>
    </xf>
    <xf numFmtId="49" fontId="2" fillId="0" borderId="1" xfId="33" applyNumberFormat="1" applyProtection="1">
      <alignment horizontal="center" vertical="top" shrinkToFit="1"/>
    </xf>
    <xf numFmtId="4" fontId="3" fillId="4" borderId="1" xfId="34" applyNumberFormat="1" applyProtection="1">
      <alignment horizontal="right" vertical="top" shrinkToFit="1"/>
    </xf>
    <xf numFmtId="10" fontId="3" fillId="4" borderId="1" xfId="35" applyNumberFormat="1" applyProtection="1">
      <alignment horizontal="center" vertical="top" shrinkToFit="1"/>
    </xf>
    <xf numFmtId="1" fontId="3" fillId="0" borderId="2" xfId="21" applyNumberFormat="1" applyProtection="1">
      <alignment horizontal="left" vertical="top" shrinkToFit="1"/>
    </xf>
    <xf numFmtId="4" fontId="3" fillId="3" borderId="1" xfId="23" applyNumberFormat="1" applyProtection="1">
      <alignment horizontal="right" vertical="top" shrinkToFit="1"/>
    </xf>
    <xf numFmtId="10" fontId="3" fillId="3" borderId="1" xfId="27" applyNumberFormat="1" applyProtection="1">
      <alignment horizontal="center" vertical="top" shrinkToFit="1"/>
    </xf>
    <xf numFmtId="0" fontId="2" fillId="0" borderId="0" xfId="24" applyNumberFormat="1" applyAlignment="1" applyProtection="1">
      <alignment wrapText="1"/>
    </xf>
    <xf numFmtId="0" fontId="2" fillId="0" borderId="0" xfId="24" applyAlignment="1">
      <alignment wrapText="1"/>
    </xf>
    <xf numFmtId="0" fontId="4" fillId="0" borderId="0" xfId="28" applyNumberFormat="1" applyAlignment="1" applyProtection="1">
      <alignment wrapText="1"/>
    </xf>
    <xf numFmtId="0" fontId="4" fillId="0" borderId="0" xfId="28" applyAlignment="1">
      <alignment wrapText="1"/>
    </xf>
    <xf numFmtId="4" fontId="0" fillId="0" borderId="0" xfId="0" applyNumberFormat="1" applyProtection="1">
      <protection locked="0"/>
    </xf>
    <xf numFmtId="0" fontId="5" fillId="0" borderId="0" xfId="24" applyFont="1" applyAlignment="1">
      <alignment horizontal="left" wrapText="1"/>
    </xf>
    <xf numFmtId="0" fontId="2" fillId="0" borderId="0" xfId="24" applyAlignment="1">
      <alignment horizontal="left" wrapText="1"/>
    </xf>
    <xf numFmtId="0" fontId="2" fillId="0" borderId="0" xfId="24" applyAlignment="1">
      <alignment horizontal="center" wrapText="1"/>
    </xf>
    <xf numFmtId="0" fontId="2" fillId="0" borderId="1" xfId="18" applyNumberFormat="1" applyProtection="1">
      <alignment horizontal="center" vertical="center" wrapText="1"/>
    </xf>
    <xf numFmtId="0" fontId="2" fillId="0" borderId="1" xfId="18">
      <alignment horizontal="center" vertical="center" wrapText="1"/>
    </xf>
    <xf numFmtId="0" fontId="2" fillId="0" borderId="0" xfId="24" applyNumberFormat="1" applyProtection="1">
      <alignment horizontal="left" wrapText="1"/>
    </xf>
    <xf numFmtId="0" fontId="2" fillId="0" borderId="0" xfId="24">
      <alignment horizontal="left" wrapText="1"/>
    </xf>
    <xf numFmtId="1" fontId="3" fillId="0" borderId="1" xfId="20" applyNumberFormat="1" applyProtection="1">
      <alignment horizontal="left" vertical="top" shrinkToFit="1"/>
    </xf>
    <xf numFmtId="1" fontId="3" fillId="0" borderId="1" xfId="20">
      <alignment horizontal="left" vertical="top" shrinkToFit="1"/>
    </xf>
    <xf numFmtId="0" fontId="2" fillId="0" borderId="1" xfId="19" applyNumberFormat="1" applyProtection="1">
      <alignment horizontal="center" vertical="center" wrapText="1"/>
    </xf>
    <xf numFmtId="0" fontId="2" fillId="0" borderId="1" xfId="19">
      <alignment horizontal="center" vertical="center" wrapText="1"/>
    </xf>
    <xf numFmtId="0" fontId="2" fillId="0" borderId="1" xfId="7" applyNumberFormat="1" applyProtection="1">
      <alignment horizontal="center" vertical="center" wrapText="1"/>
    </xf>
    <xf numFmtId="0" fontId="2" fillId="0" borderId="1" xfId="7">
      <alignment horizontal="center" vertical="center" wrapText="1"/>
    </xf>
    <xf numFmtId="0" fontId="2" fillId="0" borderId="1" xfId="10" applyNumberFormat="1" applyProtection="1">
      <alignment horizontal="center" vertical="center" wrapText="1"/>
    </xf>
    <xf numFmtId="0" fontId="2" fillId="0" borderId="1" xfId="10">
      <alignment horizontal="center" vertical="center" wrapText="1"/>
    </xf>
    <xf numFmtId="0" fontId="2" fillId="0" borderId="1" xfId="12" applyNumberFormat="1" applyProtection="1">
      <alignment horizontal="center" vertical="center" wrapText="1"/>
    </xf>
    <xf numFmtId="0" fontId="2" fillId="0" borderId="1" xfId="12">
      <alignment horizontal="center" vertical="center" wrapText="1"/>
    </xf>
    <xf numFmtId="0" fontId="2" fillId="0" borderId="1" xfId="13" applyNumberFormat="1" applyProtection="1">
      <alignment horizontal="center" vertical="center" wrapText="1"/>
    </xf>
    <xf numFmtId="0" fontId="2" fillId="0" borderId="1" xfId="13">
      <alignment horizontal="center" vertical="center" wrapText="1"/>
    </xf>
    <xf numFmtId="0" fontId="2" fillId="0" borderId="1" xfId="14" applyNumberFormat="1" applyProtection="1">
      <alignment horizontal="center" vertical="center" wrapText="1"/>
    </xf>
    <xf numFmtId="0" fontId="2" fillId="0" borderId="1" xfId="14">
      <alignment horizontal="center" vertical="center" wrapText="1"/>
    </xf>
    <xf numFmtId="0" fontId="2" fillId="0" borderId="1" xfId="15" applyNumberFormat="1" applyProtection="1">
      <alignment horizontal="center" vertical="center" wrapText="1"/>
    </xf>
    <xf numFmtId="0" fontId="2" fillId="0" borderId="1" xfId="15">
      <alignment horizontal="center" vertical="center" wrapText="1"/>
    </xf>
    <xf numFmtId="0" fontId="2" fillId="0" borderId="1" xfId="16" applyNumberFormat="1" applyProtection="1">
      <alignment horizontal="center" vertical="center" wrapText="1"/>
    </xf>
    <xf numFmtId="0" fontId="2" fillId="0" borderId="1" xfId="16">
      <alignment horizontal="center" vertical="center" wrapText="1"/>
    </xf>
    <xf numFmtId="0" fontId="4" fillId="0" borderId="0" xfId="29" applyNumberFormat="1" applyProtection="1">
      <alignment horizontal="center"/>
    </xf>
    <xf numFmtId="0" fontId="4" fillId="0" borderId="0" xfId="29">
      <alignment horizontal="center"/>
    </xf>
    <xf numFmtId="0" fontId="2" fillId="0" borderId="0" xfId="30" applyNumberFormat="1" applyProtection="1">
      <alignment horizontal="right"/>
    </xf>
    <xf numFmtId="0" fontId="2" fillId="0" borderId="0" xfId="30">
      <alignment horizontal="right"/>
    </xf>
    <xf numFmtId="0" fontId="2" fillId="0" borderId="1" xfId="17" applyNumberFormat="1" applyProtection="1">
      <alignment horizontal="center" vertical="center" wrapText="1"/>
    </xf>
    <xf numFmtId="0" fontId="2" fillId="0" borderId="1" xfId="17">
      <alignment horizontal="center" vertical="center" wrapText="1"/>
    </xf>
  </cellXfs>
  <cellStyles count="36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O42"/>
  <sheetViews>
    <sheetView showGridLines="0" showZeros="0" tabSelected="1" topLeftCell="B1" zoomScaleNormal="100" zoomScaleSheetLayoutView="100" workbookViewId="0">
      <pane ySplit="8" topLeftCell="A9" activePane="bottomLeft" state="frozen"/>
      <selection pane="bottomLeft" activeCell="AQ13" sqref="AQ13"/>
    </sheetView>
  </sheetViews>
  <sheetFormatPr defaultRowHeight="15" outlineLevelRow="4" x14ac:dyDescent="0.25"/>
  <cols>
    <col min="1" max="1" width="9.140625" style="1" hidden="1" customWidth="1"/>
    <col min="2" max="2" width="47.7109375" style="1" customWidth="1"/>
    <col min="3" max="3" width="21.7109375" style="1" customWidth="1"/>
    <col min="4" max="18" width="9.140625" style="1" hidden="1" customWidth="1"/>
    <col min="19" max="19" width="15.7109375" style="1" hidden="1" customWidth="1"/>
    <col min="20" max="20" width="9.140625" style="1" hidden="1" customWidth="1"/>
    <col min="21" max="21" width="15.7109375" style="1" customWidth="1"/>
    <col min="22" max="29" width="9.140625" style="1" hidden="1" customWidth="1"/>
    <col min="30" max="30" width="15.7109375" style="1" customWidth="1"/>
    <col min="31" max="34" width="9.140625" style="1" hidden="1" customWidth="1"/>
    <col min="35" max="36" width="15.7109375" style="1" hidden="1" customWidth="1"/>
    <col min="37" max="40" width="9.140625" style="1" hidden="1" customWidth="1"/>
    <col min="41" max="41" width="12.42578125" style="1" bestFit="1" customWidth="1"/>
    <col min="42" max="16384" width="9.140625" style="1"/>
  </cols>
  <sheetData>
    <row r="1" spans="1:40" ht="15.2" customHeight="1" x14ac:dyDescent="0.2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21" t="s">
        <v>79</v>
      </c>
      <c r="V1" s="22"/>
      <c r="W1" s="22"/>
      <c r="X1" s="22"/>
      <c r="Y1" s="22"/>
      <c r="Z1" s="22"/>
      <c r="AA1" s="22"/>
      <c r="AB1" s="22"/>
      <c r="AC1" s="22"/>
      <c r="AD1" s="22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40" ht="36.7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22"/>
      <c r="V2" s="22"/>
      <c r="W2" s="22"/>
      <c r="X2" s="22"/>
      <c r="Y2" s="22"/>
      <c r="Z2" s="22"/>
      <c r="AA2" s="22"/>
      <c r="AB2" s="22"/>
      <c r="AC2" s="22"/>
      <c r="AD2" s="22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40" x14ac:dyDescent="0.25">
      <c r="A3" s="16"/>
      <c r="B3" s="23" t="s">
        <v>78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0" ht="15.2" customHeight="1" x14ac:dyDescent="0.25">
      <c r="A4" s="18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4"/>
      <c r="AN4" s="4"/>
    </row>
    <row r="5" spans="1:40" ht="15.75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5"/>
      <c r="AN5" s="5"/>
    </row>
    <row r="6" spans="1:40" ht="12.75" customHeight="1" x14ac:dyDescent="0.25">
      <c r="A6" s="48" t="s">
        <v>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</row>
    <row r="7" spans="1:40" ht="30" customHeight="1" x14ac:dyDescent="0.25">
      <c r="A7" s="32" t="s">
        <v>1</v>
      </c>
      <c r="B7" s="34" t="s">
        <v>2</v>
      </c>
      <c r="C7" s="36" t="s">
        <v>3</v>
      </c>
      <c r="D7" s="38" t="s">
        <v>1</v>
      </c>
      <c r="E7" s="40" t="s">
        <v>1</v>
      </c>
      <c r="F7" s="42" t="s">
        <v>1</v>
      </c>
      <c r="G7" s="44" t="s">
        <v>1</v>
      </c>
      <c r="H7" s="50" t="s">
        <v>1</v>
      </c>
      <c r="I7" s="30" t="s">
        <v>4</v>
      </c>
      <c r="J7" s="31"/>
      <c r="K7" s="31"/>
      <c r="L7" s="30" t="s">
        <v>5</v>
      </c>
      <c r="M7" s="31"/>
      <c r="N7" s="31"/>
      <c r="O7" s="24" t="s">
        <v>1</v>
      </c>
      <c r="P7" s="24" t="s">
        <v>1</v>
      </c>
      <c r="Q7" s="24" t="s">
        <v>1</v>
      </c>
      <c r="R7" s="24" t="s">
        <v>1</v>
      </c>
      <c r="S7" s="24" t="s">
        <v>6</v>
      </c>
      <c r="T7" s="24" t="s">
        <v>1</v>
      </c>
      <c r="U7" s="24" t="s">
        <v>7</v>
      </c>
      <c r="V7" s="24" t="s">
        <v>1</v>
      </c>
      <c r="W7" s="24" t="s">
        <v>1</v>
      </c>
      <c r="X7" s="24" t="s">
        <v>1</v>
      </c>
      <c r="Y7" s="24" t="s">
        <v>1</v>
      </c>
      <c r="Z7" s="24" t="s">
        <v>1</v>
      </c>
      <c r="AA7" s="24" t="s">
        <v>1</v>
      </c>
      <c r="AB7" s="30" t="s">
        <v>8</v>
      </c>
      <c r="AC7" s="31"/>
      <c r="AD7" s="31"/>
      <c r="AE7" s="30" t="s">
        <v>9</v>
      </c>
      <c r="AF7" s="31"/>
      <c r="AG7" s="31"/>
      <c r="AH7" s="7" t="s">
        <v>1</v>
      </c>
      <c r="AI7" s="30" t="s">
        <v>10</v>
      </c>
      <c r="AJ7" s="31"/>
      <c r="AK7" s="30" t="s">
        <v>11</v>
      </c>
      <c r="AL7" s="31"/>
      <c r="AM7" s="30" t="s">
        <v>12</v>
      </c>
      <c r="AN7" s="31"/>
    </row>
    <row r="8" spans="1:40" x14ac:dyDescent="0.25">
      <c r="A8" s="33"/>
      <c r="B8" s="35"/>
      <c r="C8" s="37"/>
      <c r="D8" s="39"/>
      <c r="E8" s="41"/>
      <c r="F8" s="43"/>
      <c r="G8" s="45"/>
      <c r="H8" s="51"/>
      <c r="I8" s="6" t="s">
        <v>1</v>
      </c>
      <c r="J8" s="6" t="s">
        <v>1</v>
      </c>
      <c r="K8" s="6" t="s">
        <v>1</v>
      </c>
      <c r="L8" s="6" t="s">
        <v>1</v>
      </c>
      <c r="M8" s="6" t="s">
        <v>1</v>
      </c>
      <c r="N8" s="6" t="s">
        <v>1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6" t="s">
        <v>1</v>
      </c>
      <c r="AC8" s="6" t="s">
        <v>1</v>
      </c>
      <c r="AD8" s="6" t="s">
        <v>13</v>
      </c>
      <c r="AE8" s="6" t="s">
        <v>1</v>
      </c>
      <c r="AF8" s="6" t="s">
        <v>1</v>
      </c>
      <c r="AG8" s="6" t="s">
        <v>1</v>
      </c>
      <c r="AH8" s="6"/>
      <c r="AI8" s="6" t="s">
        <v>14</v>
      </c>
      <c r="AJ8" s="6" t="s">
        <v>15</v>
      </c>
      <c r="AK8" s="6" t="s">
        <v>1</v>
      </c>
      <c r="AL8" s="6" t="s">
        <v>1</v>
      </c>
      <c r="AM8" s="6" t="s">
        <v>1</v>
      </c>
      <c r="AN8" s="6" t="s">
        <v>1</v>
      </c>
    </row>
    <row r="9" spans="1:40" x14ac:dyDescent="0.25">
      <c r="A9" s="8" t="s">
        <v>16</v>
      </c>
      <c r="B9" s="9" t="s">
        <v>74</v>
      </c>
      <c r="C9" s="8" t="s">
        <v>16</v>
      </c>
      <c r="D9" s="8"/>
      <c r="E9" s="8"/>
      <c r="F9" s="10"/>
      <c r="G9" s="10"/>
      <c r="H9" s="10"/>
      <c r="I9" s="8"/>
      <c r="J9" s="8"/>
      <c r="K9" s="8"/>
      <c r="L9" s="8"/>
      <c r="M9" s="8"/>
      <c r="N9" s="8"/>
      <c r="O9" s="8"/>
      <c r="P9" s="8"/>
      <c r="Q9" s="8"/>
      <c r="R9" s="11">
        <v>0</v>
      </c>
      <c r="S9" s="11">
        <v>10388316</v>
      </c>
      <c r="T9" s="11">
        <v>-86613.61</v>
      </c>
      <c r="U9" s="11">
        <f>U40</f>
        <v>23555361.390000001</v>
      </c>
      <c r="V9" s="11">
        <v>10301702.390000001</v>
      </c>
      <c r="W9" s="11">
        <v>10301702.390000001</v>
      </c>
      <c r="X9" s="11">
        <v>0</v>
      </c>
      <c r="Y9" s="11">
        <v>0</v>
      </c>
      <c r="Z9" s="11">
        <v>0</v>
      </c>
      <c r="AA9" s="11">
        <v>0</v>
      </c>
      <c r="AB9" s="11">
        <v>87472.03</v>
      </c>
      <c r="AC9" s="11">
        <v>14475797.029999999</v>
      </c>
      <c r="AD9" s="11">
        <f>AD40</f>
        <v>23579538.110000003</v>
      </c>
      <c r="AE9" s="11">
        <v>87472.03</v>
      </c>
      <c r="AF9" s="11">
        <v>14475797.029999999</v>
      </c>
      <c r="AG9" s="11">
        <v>14388325</v>
      </c>
      <c r="AH9" s="11">
        <v>14388325</v>
      </c>
      <c r="AI9" s="11">
        <v>-4086622.61</v>
      </c>
      <c r="AJ9" s="12">
        <v>1.396693910898352</v>
      </c>
      <c r="AK9" s="11">
        <v>-4086622.61</v>
      </c>
      <c r="AL9" s="12">
        <v>1.396693910898352</v>
      </c>
      <c r="AM9" s="11">
        <v>0</v>
      </c>
      <c r="AN9" s="12"/>
    </row>
    <row r="10" spans="1:40" outlineLevel="1" x14ac:dyDescent="0.25">
      <c r="A10" s="8" t="s">
        <v>17</v>
      </c>
      <c r="B10" s="9" t="s">
        <v>18</v>
      </c>
      <c r="C10" s="8" t="s">
        <v>17</v>
      </c>
      <c r="D10" s="8"/>
      <c r="E10" s="8"/>
      <c r="F10" s="10"/>
      <c r="G10" s="10"/>
      <c r="H10" s="10"/>
      <c r="I10" s="8"/>
      <c r="J10" s="8"/>
      <c r="K10" s="8"/>
      <c r="L10" s="8"/>
      <c r="M10" s="8"/>
      <c r="N10" s="8"/>
      <c r="O10" s="8"/>
      <c r="P10" s="8"/>
      <c r="Q10" s="8"/>
      <c r="R10" s="11">
        <v>0</v>
      </c>
      <c r="S10" s="11">
        <v>9916000</v>
      </c>
      <c r="T10" s="11">
        <v>0</v>
      </c>
      <c r="U10" s="11">
        <f>U11+U14+U19</f>
        <v>23101951.620000001</v>
      </c>
      <c r="V10" s="11">
        <v>9916000</v>
      </c>
      <c r="W10" s="11">
        <v>9916000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14090083.23</v>
      </c>
      <c r="AD10" s="11">
        <f>AD11+AD14+AD19</f>
        <v>23126128.340000004</v>
      </c>
      <c r="AE10" s="11">
        <v>0</v>
      </c>
      <c r="AF10" s="11">
        <v>14090083.23</v>
      </c>
      <c r="AG10" s="11">
        <v>14090083.23</v>
      </c>
      <c r="AH10" s="11">
        <v>14090083.23</v>
      </c>
      <c r="AI10" s="11">
        <v>-4174083.23</v>
      </c>
      <c r="AJ10" s="12">
        <v>1.4209442547398143</v>
      </c>
      <c r="AK10" s="11">
        <v>-4174083.23</v>
      </c>
      <c r="AL10" s="12">
        <v>1.4209442547398143</v>
      </c>
      <c r="AM10" s="11">
        <v>0</v>
      </c>
      <c r="AN10" s="12"/>
    </row>
    <row r="11" spans="1:40" outlineLevel="2" x14ac:dyDescent="0.25">
      <c r="A11" s="8" t="s">
        <v>19</v>
      </c>
      <c r="B11" s="9" t="s">
        <v>20</v>
      </c>
      <c r="C11" s="8" t="s">
        <v>19</v>
      </c>
      <c r="D11" s="8"/>
      <c r="E11" s="8"/>
      <c r="F11" s="10"/>
      <c r="G11" s="10"/>
      <c r="H11" s="10"/>
      <c r="I11" s="8"/>
      <c r="J11" s="8"/>
      <c r="K11" s="8"/>
      <c r="L11" s="8"/>
      <c r="M11" s="8"/>
      <c r="N11" s="8"/>
      <c r="O11" s="8"/>
      <c r="P11" s="8"/>
      <c r="Q11" s="8"/>
      <c r="R11" s="11">
        <v>0</v>
      </c>
      <c r="S11" s="11">
        <v>300000</v>
      </c>
      <c r="T11" s="11">
        <v>0</v>
      </c>
      <c r="U11" s="11">
        <v>400779.08</v>
      </c>
      <c r="V11" s="11">
        <v>300000</v>
      </c>
      <c r="W11" s="11">
        <v>300000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145262.57999999999</v>
      </c>
      <c r="AD11" s="11">
        <f>AD12</f>
        <v>401169.54</v>
      </c>
      <c r="AE11" s="11">
        <v>0</v>
      </c>
      <c r="AF11" s="11">
        <v>145262.57999999999</v>
      </c>
      <c r="AG11" s="11">
        <v>145262.57999999999</v>
      </c>
      <c r="AH11" s="11">
        <v>145262.57999999999</v>
      </c>
      <c r="AI11" s="11">
        <v>154737.42000000001</v>
      </c>
      <c r="AJ11" s="12">
        <v>0.48420859999999999</v>
      </c>
      <c r="AK11" s="11">
        <v>154737.42000000001</v>
      </c>
      <c r="AL11" s="12">
        <v>0.48420859999999999</v>
      </c>
      <c r="AM11" s="11">
        <v>0</v>
      </c>
      <c r="AN11" s="12"/>
    </row>
    <row r="12" spans="1:40" outlineLevel="3" x14ac:dyDescent="0.25">
      <c r="A12" s="8" t="s">
        <v>21</v>
      </c>
      <c r="B12" s="9" t="s">
        <v>22</v>
      </c>
      <c r="C12" s="8" t="s">
        <v>21</v>
      </c>
      <c r="D12" s="8"/>
      <c r="E12" s="8"/>
      <c r="F12" s="10"/>
      <c r="G12" s="10"/>
      <c r="H12" s="10"/>
      <c r="I12" s="8"/>
      <c r="J12" s="8"/>
      <c r="K12" s="8"/>
      <c r="L12" s="8"/>
      <c r="M12" s="8"/>
      <c r="N12" s="8"/>
      <c r="O12" s="8"/>
      <c r="P12" s="8"/>
      <c r="Q12" s="8"/>
      <c r="R12" s="11">
        <v>0</v>
      </c>
      <c r="S12" s="11">
        <v>300000</v>
      </c>
      <c r="T12" s="11">
        <v>0</v>
      </c>
      <c r="U12" s="11">
        <v>400779.08</v>
      </c>
      <c r="V12" s="11">
        <v>300000</v>
      </c>
      <c r="W12" s="11">
        <v>300000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145262.57999999999</v>
      </c>
      <c r="AD12" s="11">
        <f>AD13</f>
        <v>401169.54</v>
      </c>
      <c r="AE12" s="11">
        <v>0</v>
      </c>
      <c r="AF12" s="11">
        <v>145262.57999999999</v>
      </c>
      <c r="AG12" s="11">
        <v>145262.57999999999</v>
      </c>
      <c r="AH12" s="11">
        <v>145262.57999999999</v>
      </c>
      <c r="AI12" s="11">
        <v>154737.42000000001</v>
      </c>
      <c r="AJ12" s="12">
        <v>0.48420859999999999</v>
      </c>
      <c r="AK12" s="11">
        <v>154737.42000000001</v>
      </c>
      <c r="AL12" s="12">
        <v>0.48420859999999999</v>
      </c>
      <c r="AM12" s="11">
        <v>0</v>
      </c>
      <c r="AN12" s="12"/>
    </row>
    <row r="13" spans="1:40" ht="89.25" outlineLevel="4" x14ac:dyDescent="0.25">
      <c r="A13" s="8" t="s">
        <v>23</v>
      </c>
      <c r="B13" s="9" t="s">
        <v>24</v>
      </c>
      <c r="C13" s="8" t="s">
        <v>23</v>
      </c>
      <c r="D13" s="8"/>
      <c r="E13" s="8"/>
      <c r="F13" s="10"/>
      <c r="G13" s="10"/>
      <c r="H13" s="10"/>
      <c r="I13" s="8"/>
      <c r="J13" s="8"/>
      <c r="K13" s="8"/>
      <c r="L13" s="8"/>
      <c r="M13" s="8"/>
      <c r="N13" s="8"/>
      <c r="O13" s="8"/>
      <c r="P13" s="8"/>
      <c r="Q13" s="8"/>
      <c r="R13" s="11">
        <v>0</v>
      </c>
      <c r="S13" s="11">
        <v>300000</v>
      </c>
      <c r="T13" s="11">
        <v>0</v>
      </c>
      <c r="U13" s="11">
        <v>400779.08</v>
      </c>
      <c r="V13" s="11">
        <v>300000</v>
      </c>
      <c r="W13" s="11">
        <v>300000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141963.79</v>
      </c>
      <c r="AD13" s="11">
        <v>401169.54</v>
      </c>
      <c r="AE13" s="11">
        <v>0</v>
      </c>
      <c r="AF13" s="11">
        <v>141963.79</v>
      </c>
      <c r="AG13" s="11">
        <v>141963.79</v>
      </c>
      <c r="AH13" s="11">
        <v>141963.79</v>
      </c>
      <c r="AI13" s="11">
        <v>158036.21</v>
      </c>
      <c r="AJ13" s="12">
        <v>0.47321263333333335</v>
      </c>
      <c r="AK13" s="11">
        <v>158036.21</v>
      </c>
      <c r="AL13" s="12">
        <v>0.47321263333333335</v>
      </c>
      <c r="AM13" s="11">
        <v>0</v>
      </c>
      <c r="AN13" s="12"/>
    </row>
    <row r="14" spans="1:40" outlineLevel="2" x14ac:dyDescent="0.25">
      <c r="A14" s="8" t="s">
        <v>25</v>
      </c>
      <c r="B14" s="9" t="s">
        <v>26</v>
      </c>
      <c r="C14" s="8" t="s">
        <v>25</v>
      </c>
      <c r="D14" s="8"/>
      <c r="E14" s="8"/>
      <c r="F14" s="10"/>
      <c r="G14" s="10"/>
      <c r="H14" s="10"/>
      <c r="I14" s="8"/>
      <c r="J14" s="8"/>
      <c r="K14" s="8"/>
      <c r="L14" s="8"/>
      <c r="M14" s="8"/>
      <c r="N14" s="8"/>
      <c r="O14" s="8"/>
      <c r="P14" s="8"/>
      <c r="Q14" s="8"/>
      <c r="R14" s="11">
        <v>0</v>
      </c>
      <c r="S14" s="11">
        <v>959000</v>
      </c>
      <c r="T14" s="11">
        <v>0</v>
      </c>
      <c r="U14" s="11">
        <f>U15</f>
        <v>2607644.4700000002</v>
      </c>
      <c r="V14" s="11">
        <v>959000</v>
      </c>
      <c r="W14" s="11">
        <v>959000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971138.65</v>
      </c>
      <c r="AD14" s="11">
        <f>AD15</f>
        <v>2623410.7200000002</v>
      </c>
      <c r="AE14" s="11">
        <v>0</v>
      </c>
      <c r="AF14" s="11">
        <v>971138.65</v>
      </c>
      <c r="AG14" s="11">
        <v>971138.65</v>
      </c>
      <c r="AH14" s="11">
        <v>971138.65</v>
      </c>
      <c r="AI14" s="11">
        <v>-12138.65</v>
      </c>
      <c r="AJ14" s="12">
        <v>1.0126576120959332</v>
      </c>
      <c r="AK14" s="11">
        <v>-12138.65</v>
      </c>
      <c r="AL14" s="12">
        <v>1.0126576120959332</v>
      </c>
      <c r="AM14" s="11">
        <v>0</v>
      </c>
      <c r="AN14" s="12"/>
    </row>
    <row r="15" spans="1:40" ht="25.5" outlineLevel="3" x14ac:dyDescent="0.25">
      <c r="A15" s="8" t="s">
        <v>27</v>
      </c>
      <c r="B15" s="9" t="s">
        <v>28</v>
      </c>
      <c r="C15" s="8" t="s">
        <v>27</v>
      </c>
      <c r="D15" s="8"/>
      <c r="E15" s="8"/>
      <c r="F15" s="10"/>
      <c r="G15" s="10"/>
      <c r="H15" s="10"/>
      <c r="I15" s="8"/>
      <c r="J15" s="8"/>
      <c r="K15" s="8"/>
      <c r="L15" s="8"/>
      <c r="M15" s="8"/>
      <c r="N15" s="8"/>
      <c r="O15" s="8"/>
      <c r="P15" s="8"/>
      <c r="Q15" s="8"/>
      <c r="R15" s="11">
        <v>0</v>
      </c>
      <c r="S15" s="11">
        <v>959000</v>
      </c>
      <c r="T15" s="11">
        <v>0</v>
      </c>
      <c r="U15" s="11">
        <f>U16+U17+U18</f>
        <v>2607644.4700000002</v>
      </c>
      <c r="V15" s="11">
        <v>959000</v>
      </c>
      <c r="W15" s="11">
        <v>959000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971138.65</v>
      </c>
      <c r="AD15" s="11">
        <f>AD16+AD17+AD18</f>
        <v>2623410.7200000002</v>
      </c>
      <c r="AE15" s="11">
        <v>0</v>
      </c>
      <c r="AF15" s="11">
        <v>971138.65</v>
      </c>
      <c r="AG15" s="11">
        <v>971138.65</v>
      </c>
      <c r="AH15" s="11">
        <v>971138.65</v>
      </c>
      <c r="AI15" s="11">
        <v>-12138.65</v>
      </c>
      <c r="AJ15" s="12">
        <v>1.0126576120959332</v>
      </c>
      <c r="AK15" s="11">
        <v>-12138.65</v>
      </c>
      <c r="AL15" s="12">
        <v>1.0126576120959332</v>
      </c>
      <c r="AM15" s="11">
        <v>0</v>
      </c>
      <c r="AN15" s="12"/>
    </row>
    <row r="16" spans="1:40" ht="38.25" outlineLevel="4" x14ac:dyDescent="0.25">
      <c r="A16" s="8" t="s">
        <v>29</v>
      </c>
      <c r="B16" s="9" t="s">
        <v>30</v>
      </c>
      <c r="C16" s="8" t="s">
        <v>29</v>
      </c>
      <c r="D16" s="8"/>
      <c r="E16" s="8"/>
      <c r="F16" s="10"/>
      <c r="G16" s="10"/>
      <c r="H16" s="10"/>
      <c r="I16" s="8"/>
      <c r="J16" s="8"/>
      <c r="K16" s="8"/>
      <c r="L16" s="8"/>
      <c r="M16" s="8"/>
      <c r="N16" s="8"/>
      <c r="O16" s="8"/>
      <c r="P16" s="8"/>
      <c r="Q16" s="8"/>
      <c r="R16" s="11">
        <v>0</v>
      </c>
      <c r="S16" s="11">
        <v>509000</v>
      </c>
      <c r="T16" s="11">
        <v>0</v>
      </c>
      <c r="U16" s="11">
        <v>1340026.3700000001</v>
      </c>
      <c r="V16" s="11">
        <v>509000</v>
      </c>
      <c r="W16" s="11">
        <v>509000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554919.98</v>
      </c>
      <c r="AD16" s="11">
        <v>1355792.62</v>
      </c>
      <c r="AE16" s="11">
        <v>0</v>
      </c>
      <c r="AF16" s="11">
        <v>554919.98</v>
      </c>
      <c r="AG16" s="11">
        <v>554919.98</v>
      </c>
      <c r="AH16" s="11">
        <v>554919.98</v>
      </c>
      <c r="AI16" s="11">
        <v>-45919.98</v>
      </c>
      <c r="AJ16" s="12">
        <v>1.0902160707269155</v>
      </c>
      <c r="AK16" s="11">
        <v>-45919.98</v>
      </c>
      <c r="AL16" s="12">
        <v>1.0902160707269155</v>
      </c>
      <c r="AM16" s="11">
        <v>0</v>
      </c>
      <c r="AN16" s="12"/>
    </row>
    <row r="17" spans="1:41" ht="34.5" customHeight="1" outlineLevel="4" x14ac:dyDescent="0.25">
      <c r="A17" s="8" t="s">
        <v>31</v>
      </c>
      <c r="B17" s="9" t="s">
        <v>32</v>
      </c>
      <c r="C17" s="8" t="s">
        <v>31</v>
      </c>
      <c r="D17" s="8"/>
      <c r="E17" s="8"/>
      <c r="F17" s="10"/>
      <c r="G17" s="10"/>
      <c r="H17" s="10"/>
      <c r="I17" s="8"/>
      <c r="J17" s="8"/>
      <c r="K17" s="8"/>
      <c r="L17" s="8"/>
      <c r="M17" s="8"/>
      <c r="N17" s="8"/>
      <c r="O17" s="8"/>
      <c r="P17" s="8"/>
      <c r="Q17" s="8"/>
      <c r="R17" s="11">
        <v>0</v>
      </c>
      <c r="S17" s="11">
        <v>450000</v>
      </c>
      <c r="T17" s="11">
        <v>0</v>
      </c>
      <c r="U17" s="11">
        <v>1267435.1000000001</v>
      </c>
      <c r="V17" s="11">
        <v>450000</v>
      </c>
      <c r="W17" s="11">
        <v>450000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398308.63</v>
      </c>
      <c r="AD17" s="11">
        <v>1267435.1000000001</v>
      </c>
      <c r="AE17" s="11">
        <v>0</v>
      </c>
      <c r="AF17" s="11">
        <v>398308.63</v>
      </c>
      <c r="AG17" s="11">
        <v>398308.63</v>
      </c>
      <c r="AH17" s="11">
        <v>398308.63</v>
      </c>
      <c r="AI17" s="11">
        <v>51691.37</v>
      </c>
      <c r="AJ17" s="12">
        <v>0.88513028888888889</v>
      </c>
      <c r="AK17" s="11">
        <v>51691.37</v>
      </c>
      <c r="AL17" s="12">
        <v>0.88513028888888889</v>
      </c>
      <c r="AM17" s="11">
        <v>0</v>
      </c>
      <c r="AN17" s="12"/>
    </row>
    <row r="18" spans="1:41" ht="34.5" customHeight="1" outlineLevel="4" x14ac:dyDescent="0.25">
      <c r="A18" s="8"/>
      <c r="B18" s="9" t="s">
        <v>77</v>
      </c>
      <c r="C18" s="8">
        <v>1.8210501050012101E+19</v>
      </c>
      <c r="D18" s="8"/>
      <c r="E18" s="8"/>
      <c r="F18" s="10"/>
      <c r="G18" s="10"/>
      <c r="H18" s="10"/>
      <c r="I18" s="8"/>
      <c r="J18" s="8"/>
      <c r="K18" s="8"/>
      <c r="L18" s="8"/>
      <c r="M18" s="8"/>
      <c r="N18" s="8"/>
      <c r="O18" s="8"/>
      <c r="P18" s="8"/>
      <c r="Q18" s="8"/>
      <c r="R18" s="11"/>
      <c r="S18" s="11"/>
      <c r="T18" s="11"/>
      <c r="U18" s="11">
        <v>183</v>
      </c>
      <c r="V18" s="11"/>
      <c r="W18" s="11"/>
      <c r="X18" s="11"/>
      <c r="Y18" s="11"/>
      <c r="Z18" s="11"/>
      <c r="AA18" s="11"/>
      <c r="AB18" s="11"/>
      <c r="AC18" s="11"/>
      <c r="AD18" s="11">
        <v>183</v>
      </c>
      <c r="AE18" s="11"/>
      <c r="AF18" s="11"/>
      <c r="AG18" s="11"/>
      <c r="AH18" s="11"/>
      <c r="AI18" s="11"/>
      <c r="AJ18" s="12"/>
      <c r="AK18" s="11"/>
      <c r="AL18" s="12"/>
      <c r="AM18" s="11"/>
      <c r="AN18" s="12"/>
    </row>
    <row r="19" spans="1:41" ht="23.25" customHeight="1" outlineLevel="2" x14ac:dyDescent="0.25">
      <c r="A19" s="8" t="s">
        <v>33</v>
      </c>
      <c r="B19" s="9" t="s">
        <v>34</v>
      </c>
      <c r="C19" s="8" t="s">
        <v>33</v>
      </c>
      <c r="D19" s="8"/>
      <c r="E19" s="8"/>
      <c r="F19" s="10"/>
      <c r="G19" s="10"/>
      <c r="H19" s="10"/>
      <c r="I19" s="8"/>
      <c r="J19" s="8"/>
      <c r="K19" s="8"/>
      <c r="L19" s="8"/>
      <c r="M19" s="8"/>
      <c r="N19" s="8"/>
      <c r="O19" s="8"/>
      <c r="P19" s="8"/>
      <c r="Q19" s="8"/>
      <c r="R19" s="11">
        <v>0</v>
      </c>
      <c r="S19" s="11">
        <v>8657000</v>
      </c>
      <c r="T19" s="11">
        <v>0</v>
      </c>
      <c r="U19" s="11">
        <f>U20+U22</f>
        <v>20093528.07</v>
      </c>
      <c r="V19" s="11">
        <v>8657000</v>
      </c>
      <c r="W19" s="11">
        <v>8657000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12938682</v>
      </c>
      <c r="AD19" s="11">
        <f>AD20+AD22</f>
        <v>20101548.080000002</v>
      </c>
      <c r="AE19" s="11">
        <v>0</v>
      </c>
      <c r="AF19" s="11">
        <v>12938682</v>
      </c>
      <c r="AG19" s="11">
        <v>12938682</v>
      </c>
      <c r="AH19" s="11">
        <v>12938682</v>
      </c>
      <c r="AI19" s="11">
        <v>-4281682</v>
      </c>
      <c r="AJ19" s="12">
        <v>1.4945918909552962</v>
      </c>
      <c r="AK19" s="11">
        <v>-4281682</v>
      </c>
      <c r="AL19" s="12">
        <v>1.4945918909552962</v>
      </c>
      <c r="AM19" s="11">
        <v>0</v>
      </c>
      <c r="AN19" s="12"/>
    </row>
    <row r="20" spans="1:41" ht="21.75" customHeight="1" outlineLevel="3" x14ac:dyDescent="0.25">
      <c r="A20" s="8" t="s">
        <v>35</v>
      </c>
      <c r="B20" s="9" t="s">
        <v>36</v>
      </c>
      <c r="C20" s="8" t="s">
        <v>35</v>
      </c>
      <c r="D20" s="8"/>
      <c r="E20" s="8"/>
      <c r="F20" s="10"/>
      <c r="G20" s="10"/>
      <c r="H20" s="10"/>
      <c r="I20" s="8"/>
      <c r="J20" s="8"/>
      <c r="K20" s="8"/>
      <c r="L20" s="8"/>
      <c r="M20" s="8"/>
      <c r="N20" s="8"/>
      <c r="O20" s="8"/>
      <c r="P20" s="8"/>
      <c r="Q20" s="8"/>
      <c r="R20" s="11">
        <v>0</v>
      </c>
      <c r="S20" s="11">
        <v>626000</v>
      </c>
      <c r="T20" s="11">
        <v>0</v>
      </c>
      <c r="U20" s="11">
        <v>505506.72</v>
      </c>
      <c r="V20" s="11">
        <v>626000</v>
      </c>
      <c r="W20" s="11">
        <v>626000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8656.9</v>
      </c>
      <c r="AD20" s="11">
        <f>AD21</f>
        <v>506015.91</v>
      </c>
      <c r="AE20" s="11">
        <v>0</v>
      </c>
      <c r="AF20" s="11">
        <v>8656.9</v>
      </c>
      <c r="AG20" s="11">
        <v>8656.9</v>
      </c>
      <c r="AH20" s="11">
        <v>8656.9</v>
      </c>
      <c r="AI20" s="11">
        <v>617343.1</v>
      </c>
      <c r="AJ20" s="12">
        <v>1.382891373801917E-2</v>
      </c>
      <c r="AK20" s="11">
        <v>617343.1</v>
      </c>
      <c r="AL20" s="12">
        <v>1.382891373801917E-2</v>
      </c>
      <c r="AM20" s="11">
        <v>0</v>
      </c>
      <c r="AN20" s="12"/>
    </row>
    <row r="21" spans="1:41" ht="51" outlineLevel="4" x14ac:dyDescent="0.25">
      <c r="A21" s="8" t="s">
        <v>37</v>
      </c>
      <c r="B21" s="9" t="s">
        <v>38</v>
      </c>
      <c r="C21" s="8" t="s">
        <v>37</v>
      </c>
      <c r="D21" s="8"/>
      <c r="E21" s="8"/>
      <c r="F21" s="10"/>
      <c r="G21" s="10"/>
      <c r="H21" s="10"/>
      <c r="I21" s="8"/>
      <c r="J21" s="8"/>
      <c r="K21" s="8"/>
      <c r="L21" s="8"/>
      <c r="M21" s="8"/>
      <c r="N21" s="8"/>
      <c r="O21" s="8"/>
      <c r="P21" s="8"/>
      <c r="Q21" s="8"/>
      <c r="R21" s="11">
        <v>0</v>
      </c>
      <c r="S21" s="11">
        <v>626000</v>
      </c>
      <c r="T21" s="11">
        <v>0</v>
      </c>
      <c r="U21" s="11">
        <v>505506.72</v>
      </c>
      <c r="V21" s="11">
        <v>626000</v>
      </c>
      <c r="W21" s="11">
        <v>626000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7956.21</v>
      </c>
      <c r="AD21" s="11">
        <v>506015.91</v>
      </c>
      <c r="AE21" s="11">
        <v>0</v>
      </c>
      <c r="AF21" s="11">
        <v>7956.21</v>
      </c>
      <c r="AG21" s="11">
        <v>7956.21</v>
      </c>
      <c r="AH21" s="11">
        <v>7956.21</v>
      </c>
      <c r="AI21" s="11">
        <v>618043.79</v>
      </c>
      <c r="AJ21" s="12">
        <v>1.2709600638977636E-2</v>
      </c>
      <c r="AK21" s="11">
        <v>618043.79</v>
      </c>
      <c r="AL21" s="12">
        <v>1.2709600638977636E-2</v>
      </c>
      <c r="AM21" s="11">
        <v>0</v>
      </c>
      <c r="AN21" s="12"/>
      <c r="AO21" s="20"/>
    </row>
    <row r="22" spans="1:41" outlineLevel="3" x14ac:dyDescent="0.25">
      <c r="A22" s="8" t="s">
        <v>39</v>
      </c>
      <c r="B22" s="9" t="s">
        <v>40</v>
      </c>
      <c r="C22" s="8" t="s">
        <v>39</v>
      </c>
      <c r="D22" s="8"/>
      <c r="E22" s="8"/>
      <c r="F22" s="10"/>
      <c r="G22" s="10"/>
      <c r="H22" s="10"/>
      <c r="I22" s="8"/>
      <c r="J22" s="8"/>
      <c r="K22" s="8"/>
      <c r="L22" s="8"/>
      <c r="M22" s="8"/>
      <c r="N22" s="8"/>
      <c r="O22" s="8"/>
      <c r="P22" s="8"/>
      <c r="Q22" s="8"/>
      <c r="R22" s="11">
        <v>0</v>
      </c>
      <c r="S22" s="11">
        <v>8031000</v>
      </c>
      <c r="T22" s="11">
        <v>0</v>
      </c>
      <c r="U22" s="11">
        <f>U23+U24</f>
        <v>19588021.350000001</v>
      </c>
      <c r="V22" s="11">
        <v>8031000</v>
      </c>
      <c r="W22" s="11">
        <v>8031000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12930025.1</v>
      </c>
      <c r="AD22" s="11">
        <f>AD23+AD24</f>
        <v>19595532.170000002</v>
      </c>
      <c r="AE22" s="11">
        <v>0</v>
      </c>
      <c r="AF22" s="11">
        <v>12930025.1</v>
      </c>
      <c r="AG22" s="11">
        <v>12930025.1</v>
      </c>
      <c r="AH22" s="11">
        <v>12930025.1</v>
      </c>
      <c r="AI22" s="11">
        <v>-4899025.0999999996</v>
      </c>
      <c r="AJ22" s="12">
        <v>1.6100143319636409</v>
      </c>
      <c r="AK22" s="11">
        <v>-4899025.0999999996</v>
      </c>
      <c r="AL22" s="12">
        <v>1.6100143319636409</v>
      </c>
      <c r="AM22" s="11">
        <v>0</v>
      </c>
      <c r="AN22" s="12"/>
    </row>
    <row r="23" spans="1:41" ht="38.25" outlineLevel="4" x14ac:dyDescent="0.25">
      <c r="A23" s="8" t="s">
        <v>41</v>
      </c>
      <c r="B23" s="9" t="s">
        <v>42</v>
      </c>
      <c r="C23" s="8" t="s">
        <v>41</v>
      </c>
      <c r="D23" s="8"/>
      <c r="E23" s="8"/>
      <c r="F23" s="10"/>
      <c r="G23" s="10"/>
      <c r="H23" s="10"/>
      <c r="I23" s="8"/>
      <c r="J23" s="8"/>
      <c r="K23" s="8"/>
      <c r="L23" s="8"/>
      <c r="M23" s="8"/>
      <c r="N23" s="8"/>
      <c r="O23" s="8"/>
      <c r="P23" s="8"/>
      <c r="Q23" s="8"/>
      <c r="R23" s="11">
        <v>0</v>
      </c>
      <c r="S23" s="11">
        <v>3859000</v>
      </c>
      <c r="T23" s="11">
        <v>0</v>
      </c>
      <c r="U23" s="11">
        <v>3083252.11</v>
      </c>
      <c r="V23" s="11">
        <v>3859000</v>
      </c>
      <c r="W23" s="11">
        <v>3859000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1954289.11</v>
      </c>
      <c r="AD23" s="11">
        <v>3083252.11</v>
      </c>
      <c r="AE23" s="11">
        <v>0</v>
      </c>
      <c r="AF23" s="11">
        <v>1954289.11</v>
      </c>
      <c r="AG23" s="11">
        <v>1954289.11</v>
      </c>
      <c r="AH23" s="11">
        <v>1954289.11</v>
      </c>
      <c r="AI23" s="11">
        <v>1904710.89</v>
      </c>
      <c r="AJ23" s="12">
        <v>0.50642371339725323</v>
      </c>
      <c r="AK23" s="11">
        <v>1904710.89</v>
      </c>
      <c r="AL23" s="12">
        <v>0.50642371339725323</v>
      </c>
      <c r="AM23" s="11">
        <v>0</v>
      </c>
      <c r="AN23" s="12"/>
      <c r="AO23" s="20"/>
    </row>
    <row r="24" spans="1:41" ht="38.25" outlineLevel="4" x14ac:dyDescent="0.25">
      <c r="A24" s="8" t="s">
        <v>43</v>
      </c>
      <c r="B24" s="9" t="s">
        <v>44</v>
      </c>
      <c r="C24" s="8" t="s">
        <v>43</v>
      </c>
      <c r="D24" s="8"/>
      <c r="E24" s="8"/>
      <c r="F24" s="10"/>
      <c r="G24" s="10"/>
      <c r="H24" s="10"/>
      <c r="I24" s="8"/>
      <c r="J24" s="8"/>
      <c r="K24" s="8"/>
      <c r="L24" s="8"/>
      <c r="M24" s="8"/>
      <c r="N24" s="8"/>
      <c r="O24" s="8"/>
      <c r="P24" s="8"/>
      <c r="Q24" s="8"/>
      <c r="R24" s="11">
        <v>0</v>
      </c>
      <c r="S24" s="11">
        <v>4172000</v>
      </c>
      <c r="T24" s="11">
        <v>0</v>
      </c>
      <c r="U24" s="11">
        <v>16504769.24</v>
      </c>
      <c r="V24" s="11">
        <v>4172000</v>
      </c>
      <c r="W24" s="11">
        <v>4172000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10763448.029999999</v>
      </c>
      <c r="AD24" s="11">
        <v>16512280.060000001</v>
      </c>
      <c r="AE24" s="11">
        <v>0</v>
      </c>
      <c r="AF24" s="11">
        <v>10763448.029999999</v>
      </c>
      <c r="AG24" s="11">
        <v>10763448.029999999</v>
      </c>
      <c r="AH24" s="11">
        <v>10763448.029999999</v>
      </c>
      <c r="AI24" s="11">
        <v>-6591448.0300000003</v>
      </c>
      <c r="AJ24" s="12">
        <v>2.5799252229146692</v>
      </c>
      <c r="AK24" s="11">
        <v>-6591448.0300000003</v>
      </c>
      <c r="AL24" s="12">
        <v>2.5799252229146692</v>
      </c>
      <c r="AM24" s="11">
        <v>0</v>
      </c>
      <c r="AN24" s="12"/>
      <c r="AO24" s="20"/>
    </row>
    <row r="25" spans="1:41" ht="25.5" outlineLevel="2" x14ac:dyDescent="0.25">
      <c r="A25" s="8" t="s">
        <v>72</v>
      </c>
      <c r="B25" s="9" t="s">
        <v>73</v>
      </c>
      <c r="C25" s="8" t="s">
        <v>72</v>
      </c>
      <c r="D25" s="8"/>
      <c r="E25" s="8"/>
      <c r="F25" s="10"/>
      <c r="G25" s="10"/>
      <c r="H25" s="10"/>
      <c r="I25" s="8"/>
      <c r="J25" s="8"/>
      <c r="K25" s="8"/>
      <c r="L25" s="8"/>
      <c r="M25" s="8"/>
      <c r="N25" s="8"/>
      <c r="O25" s="8"/>
      <c r="P25" s="8"/>
      <c r="Q25" s="8"/>
      <c r="R25" s="11">
        <v>0</v>
      </c>
      <c r="S25" s="11">
        <v>0</v>
      </c>
      <c r="T25" s="11">
        <v>0</v>
      </c>
      <c r="U25" s="11">
        <v>35000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35000</v>
      </c>
      <c r="AD25" s="11">
        <v>35000</v>
      </c>
      <c r="AE25" s="11">
        <v>0</v>
      </c>
      <c r="AF25" s="11">
        <v>35000</v>
      </c>
      <c r="AG25" s="11">
        <v>35000</v>
      </c>
      <c r="AH25" s="11">
        <v>35000</v>
      </c>
      <c r="AI25" s="11">
        <v>-35000</v>
      </c>
      <c r="AJ25" s="12"/>
      <c r="AK25" s="11">
        <v>-35000</v>
      </c>
      <c r="AL25" s="12"/>
      <c r="AM25" s="11">
        <v>0</v>
      </c>
      <c r="AN25" s="12"/>
    </row>
    <row r="26" spans="1:41" ht="63.75" outlineLevel="3" x14ac:dyDescent="0.25">
      <c r="A26" s="8" t="s">
        <v>75</v>
      </c>
      <c r="B26" s="9" t="s">
        <v>76</v>
      </c>
      <c r="C26" s="8" t="s">
        <v>75</v>
      </c>
      <c r="D26" s="8"/>
      <c r="E26" s="8"/>
      <c r="F26" s="10"/>
      <c r="G26" s="10"/>
      <c r="H26" s="10"/>
      <c r="I26" s="8"/>
      <c r="J26" s="8"/>
      <c r="K26" s="8"/>
      <c r="L26" s="8"/>
      <c r="M26" s="8"/>
      <c r="N26" s="8"/>
      <c r="O26" s="8"/>
      <c r="P26" s="8"/>
      <c r="Q26" s="8"/>
      <c r="R26" s="11">
        <v>0</v>
      </c>
      <c r="S26" s="11">
        <v>0</v>
      </c>
      <c r="T26" s="11">
        <v>0</v>
      </c>
      <c r="U26" s="11">
        <v>35000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35000</v>
      </c>
      <c r="AD26" s="11">
        <v>35000</v>
      </c>
      <c r="AE26" s="11">
        <v>0</v>
      </c>
      <c r="AF26" s="11">
        <v>35000</v>
      </c>
      <c r="AG26" s="11">
        <v>35000</v>
      </c>
      <c r="AH26" s="11">
        <v>35000</v>
      </c>
      <c r="AI26" s="11">
        <v>-35000</v>
      </c>
      <c r="AJ26" s="12"/>
      <c r="AK26" s="11">
        <v>-35000</v>
      </c>
      <c r="AL26" s="12"/>
      <c r="AM26" s="11">
        <v>0</v>
      </c>
      <c r="AN26" s="12"/>
    </row>
    <row r="27" spans="1:41" outlineLevel="2" x14ac:dyDescent="0.25">
      <c r="A27" s="8" t="s">
        <v>45</v>
      </c>
      <c r="B27" s="9" t="s">
        <v>46</v>
      </c>
      <c r="C27" s="8" t="s">
        <v>45</v>
      </c>
      <c r="D27" s="8"/>
      <c r="E27" s="8"/>
      <c r="F27" s="10"/>
      <c r="G27" s="10"/>
      <c r="H27" s="10"/>
      <c r="I27" s="8"/>
      <c r="J27" s="8"/>
      <c r="K27" s="8"/>
      <c r="L27" s="8"/>
      <c r="M27" s="8"/>
      <c r="N27" s="8"/>
      <c r="O27" s="8"/>
      <c r="P27" s="8"/>
      <c r="Q27" s="8"/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2"/>
      <c r="AK27" s="11">
        <v>0</v>
      </c>
      <c r="AL27" s="12"/>
      <c r="AM27" s="11">
        <v>0</v>
      </c>
      <c r="AN27" s="12"/>
    </row>
    <row r="28" spans="1:41" outlineLevel="1" x14ac:dyDescent="0.25">
      <c r="A28" s="8" t="s">
        <v>47</v>
      </c>
      <c r="B28" s="9" t="s">
        <v>48</v>
      </c>
      <c r="C28" s="8" t="s">
        <v>47</v>
      </c>
      <c r="D28" s="8"/>
      <c r="E28" s="8"/>
      <c r="F28" s="10"/>
      <c r="G28" s="10"/>
      <c r="H28" s="10"/>
      <c r="I28" s="8"/>
      <c r="J28" s="8"/>
      <c r="K28" s="8"/>
      <c r="L28" s="8"/>
      <c r="M28" s="8"/>
      <c r="N28" s="8"/>
      <c r="O28" s="8"/>
      <c r="P28" s="8"/>
      <c r="Q28" s="8"/>
      <c r="R28" s="11">
        <v>0</v>
      </c>
      <c r="S28" s="11">
        <v>472316</v>
      </c>
      <c r="T28" s="11">
        <v>-86613.61</v>
      </c>
      <c r="U28" s="11">
        <v>418409.77</v>
      </c>
      <c r="V28" s="11">
        <v>385702.39</v>
      </c>
      <c r="W28" s="11">
        <v>385702.39</v>
      </c>
      <c r="X28" s="11">
        <v>0</v>
      </c>
      <c r="Y28" s="11">
        <v>0</v>
      </c>
      <c r="Z28" s="11">
        <v>0</v>
      </c>
      <c r="AA28" s="11">
        <v>0</v>
      </c>
      <c r="AB28" s="11">
        <v>87472.03</v>
      </c>
      <c r="AC28" s="11">
        <v>385713.8</v>
      </c>
      <c r="AD28" s="11">
        <v>418409.77</v>
      </c>
      <c r="AE28" s="11">
        <v>87472.03</v>
      </c>
      <c r="AF28" s="11">
        <v>385713.8</v>
      </c>
      <c r="AG28" s="11">
        <v>298241.77</v>
      </c>
      <c r="AH28" s="11">
        <v>298241.77</v>
      </c>
      <c r="AI28" s="11">
        <v>87460.62</v>
      </c>
      <c r="AJ28" s="12">
        <v>0.77324325109834036</v>
      </c>
      <c r="AK28" s="11">
        <v>87460.62</v>
      </c>
      <c r="AL28" s="12">
        <v>0.77324325109834036</v>
      </c>
      <c r="AM28" s="11">
        <v>0</v>
      </c>
      <c r="AN28" s="12"/>
    </row>
    <row r="29" spans="1:41" ht="38.25" outlineLevel="2" x14ac:dyDescent="0.25">
      <c r="A29" s="8" t="s">
        <v>49</v>
      </c>
      <c r="B29" s="9" t="s">
        <v>50</v>
      </c>
      <c r="C29" s="8" t="s">
        <v>49</v>
      </c>
      <c r="D29" s="8"/>
      <c r="E29" s="8"/>
      <c r="F29" s="10"/>
      <c r="G29" s="10"/>
      <c r="H29" s="10"/>
      <c r="I29" s="8"/>
      <c r="J29" s="8"/>
      <c r="K29" s="8"/>
      <c r="L29" s="8"/>
      <c r="M29" s="8"/>
      <c r="N29" s="8"/>
      <c r="O29" s="8"/>
      <c r="P29" s="8"/>
      <c r="Q29" s="8"/>
      <c r="R29" s="11">
        <v>0</v>
      </c>
      <c r="S29" s="11">
        <v>472316</v>
      </c>
      <c r="T29" s="11">
        <v>0</v>
      </c>
      <c r="U29" s="11">
        <f>U30+U32</f>
        <v>493975</v>
      </c>
      <c r="V29" s="11">
        <v>472316</v>
      </c>
      <c r="W29" s="11">
        <v>472316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373807</v>
      </c>
      <c r="AD29" s="11">
        <f>AD30+AD32</f>
        <v>493975</v>
      </c>
      <c r="AE29" s="11">
        <v>0</v>
      </c>
      <c r="AF29" s="11">
        <v>373807</v>
      </c>
      <c r="AG29" s="11">
        <v>373807</v>
      </c>
      <c r="AH29" s="11">
        <v>373807</v>
      </c>
      <c r="AI29" s="11">
        <v>98509</v>
      </c>
      <c r="AJ29" s="12">
        <v>0.79143412461148888</v>
      </c>
      <c r="AK29" s="11">
        <v>98509</v>
      </c>
      <c r="AL29" s="12">
        <v>0.79143412461148888</v>
      </c>
      <c r="AM29" s="11">
        <v>0</v>
      </c>
      <c r="AN29" s="12"/>
    </row>
    <row r="30" spans="1:41" ht="25.5" outlineLevel="3" x14ac:dyDescent="0.25">
      <c r="A30" s="8" t="s">
        <v>51</v>
      </c>
      <c r="B30" s="9" t="s">
        <v>52</v>
      </c>
      <c r="C30" s="8" t="s">
        <v>51</v>
      </c>
      <c r="D30" s="8"/>
      <c r="E30" s="8"/>
      <c r="F30" s="10"/>
      <c r="G30" s="10"/>
      <c r="H30" s="10"/>
      <c r="I30" s="8"/>
      <c r="J30" s="8"/>
      <c r="K30" s="8"/>
      <c r="L30" s="8"/>
      <c r="M30" s="8"/>
      <c r="N30" s="8"/>
      <c r="O30" s="8"/>
      <c r="P30" s="8"/>
      <c r="Q30" s="8"/>
      <c r="R30" s="11">
        <v>0</v>
      </c>
      <c r="S30" s="11">
        <v>109820</v>
      </c>
      <c r="T30" s="11">
        <v>0</v>
      </c>
      <c r="U30" s="11">
        <v>109820</v>
      </c>
      <c r="V30" s="11">
        <v>109820</v>
      </c>
      <c r="W30" s="11">
        <v>109820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57401</v>
      </c>
      <c r="AD30" s="11">
        <f>AD31</f>
        <v>109820</v>
      </c>
      <c r="AE30" s="11">
        <v>0</v>
      </c>
      <c r="AF30" s="11">
        <v>57401</v>
      </c>
      <c r="AG30" s="11">
        <v>57401</v>
      </c>
      <c r="AH30" s="11">
        <v>57401</v>
      </c>
      <c r="AI30" s="11">
        <v>52419</v>
      </c>
      <c r="AJ30" s="12">
        <v>0.5226825714806046</v>
      </c>
      <c r="AK30" s="11">
        <v>52419</v>
      </c>
      <c r="AL30" s="12">
        <v>0.5226825714806046</v>
      </c>
      <c r="AM30" s="11">
        <v>0</v>
      </c>
      <c r="AN30" s="12"/>
    </row>
    <row r="31" spans="1:41" ht="51" outlineLevel="4" x14ac:dyDescent="0.25">
      <c r="A31" s="8" t="s">
        <v>53</v>
      </c>
      <c r="B31" s="9" t="s">
        <v>54</v>
      </c>
      <c r="C31" s="8" t="s">
        <v>53</v>
      </c>
      <c r="D31" s="8"/>
      <c r="E31" s="8"/>
      <c r="F31" s="10"/>
      <c r="G31" s="10"/>
      <c r="H31" s="10"/>
      <c r="I31" s="8"/>
      <c r="J31" s="8"/>
      <c r="K31" s="8"/>
      <c r="L31" s="8"/>
      <c r="M31" s="8"/>
      <c r="N31" s="8"/>
      <c r="O31" s="8"/>
      <c r="P31" s="8"/>
      <c r="Q31" s="8"/>
      <c r="R31" s="11">
        <v>0</v>
      </c>
      <c r="S31" s="11">
        <v>109820</v>
      </c>
      <c r="T31" s="11">
        <v>0</v>
      </c>
      <c r="U31" s="11">
        <v>109820</v>
      </c>
      <c r="V31" s="11">
        <v>109820</v>
      </c>
      <c r="W31" s="11">
        <v>109820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57401</v>
      </c>
      <c r="AD31" s="11">
        <v>109820</v>
      </c>
      <c r="AE31" s="11">
        <v>0</v>
      </c>
      <c r="AF31" s="11">
        <v>57401</v>
      </c>
      <c r="AG31" s="11">
        <v>57401</v>
      </c>
      <c r="AH31" s="11">
        <v>57401</v>
      </c>
      <c r="AI31" s="11">
        <v>52419</v>
      </c>
      <c r="AJ31" s="12">
        <v>0.5226825714806046</v>
      </c>
      <c r="AK31" s="11">
        <v>52419</v>
      </c>
      <c r="AL31" s="12">
        <v>0.5226825714806046</v>
      </c>
      <c r="AM31" s="11">
        <v>0</v>
      </c>
      <c r="AN31" s="12"/>
    </row>
    <row r="32" spans="1:41" outlineLevel="3" x14ac:dyDescent="0.25">
      <c r="A32" s="8" t="s">
        <v>55</v>
      </c>
      <c r="B32" s="9" t="s">
        <v>56</v>
      </c>
      <c r="C32" s="8" t="s">
        <v>55</v>
      </c>
      <c r="D32" s="8"/>
      <c r="E32" s="8"/>
      <c r="F32" s="10"/>
      <c r="G32" s="10"/>
      <c r="H32" s="10"/>
      <c r="I32" s="8"/>
      <c r="J32" s="8"/>
      <c r="K32" s="8"/>
      <c r="L32" s="8"/>
      <c r="M32" s="8"/>
      <c r="N32" s="8"/>
      <c r="O32" s="8"/>
      <c r="P32" s="8"/>
      <c r="Q32" s="8"/>
      <c r="R32" s="11">
        <v>0</v>
      </c>
      <c r="S32" s="11">
        <v>362496</v>
      </c>
      <c r="T32" s="11">
        <v>0</v>
      </c>
      <c r="U32" s="11">
        <f>U33</f>
        <v>384155</v>
      </c>
      <c r="V32" s="11">
        <v>362496</v>
      </c>
      <c r="W32" s="11">
        <v>362496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316406</v>
      </c>
      <c r="AD32" s="11">
        <f>AD33</f>
        <v>384155</v>
      </c>
      <c r="AE32" s="11">
        <v>0</v>
      </c>
      <c r="AF32" s="11">
        <v>316406</v>
      </c>
      <c r="AG32" s="11">
        <v>316406</v>
      </c>
      <c r="AH32" s="11">
        <v>316406</v>
      </c>
      <c r="AI32" s="11">
        <v>46090</v>
      </c>
      <c r="AJ32" s="12">
        <v>0.87285376942090398</v>
      </c>
      <c r="AK32" s="11">
        <v>46090</v>
      </c>
      <c r="AL32" s="12">
        <v>0.87285376942090398</v>
      </c>
      <c r="AM32" s="11">
        <v>0</v>
      </c>
      <c r="AN32" s="12"/>
    </row>
    <row r="33" spans="1:40" ht="76.5" outlineLevel="4" x14ac:dyDescent="0.25">
      <c r="A33" s="8" t="s">
        <v>57</v>
      </c>
      <c r="B33" s="9" t="s">
        <v>58</v>
      </c>
      <c r="C33" s="8" t="s">
        <v>57</v>
      </c>
      <c r="D33" s="8"/>
      <c r="E33" s="8"/>
      <c r="F33" s="10"/>
      <c r="G33" s="10"/>
      <c r="H33" s="10"/>
      <c r="I33" s="8"/>
      <c r="J33" s="8"/>
      <c r="K33" s="8"/>
      <c r="L33" s="8"/>
      <c r="M33" s="8"/>
      <c r="N33" s="8"/>
      <c r="O33" s="8"/>
      <c r="P33" s="8"/>
      <c r="Q33" s="8"/>
      <c r="R33" s="11">
        <v>0</v>
      </c>
      <c r="S33" s="11">
        <v>362496</v>
      </c>
      <c r="T33" s="11">
        <v>0</v>
      </c>
      <c r="U33" s="11">
        <v>384155</v>
      </c>
      <c r="V33" s="11">
        <v>362496</v>
      </c>
      <c r="W33" s="11">
        <v>362496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316406</v>
      </c>
      <c r="AD33" s="11">
        <v>384155</v>
      </c>
      <c r="AE33" s="11">
        <v>0</v>
      </c>
      <c r="AF33" s="11">
        <v>316406</v>
      </c>
      <c r="AG33" s="11">
        <v>316406</v>
      </c>
      <c r="AH33" s="11">
        <v>316406</v>
      </c>
      <c r="AI33" s="11">
        <v>46090</v>
      </c>
      <c r="AJ33" s="12">
        <v>0.87285376942090398</v>
      </c>
      <c r="AK33" s="11">
        <v>46090</v>
      </c>
      <c r="AL33" s="12">
        <v>0.87285376942090398</v>
      </c>
      <c r="AM33" s="11">
        <v>0</v>
      </c>
      <c r="AN33" s="12"/>
    </row>
    <row r="34" spans="1:40" ht="76.5" outlineLevel="2" x14ac:dyDescent="0.25">
      <c r="A34" s="8" t="s">
        <v>67</v>
      </c>
      <c r="B34" s="9" t="s">
        <v>68</v>
      </c>
      <c r="C34" s="8" t="s">
        <v>67</v>
      </c>
      <c r="D34" s="8"/>
      <c r="E34" s="8"/>
      <c r="F34" s="10"/>
      <c r="G34" s="10"/>
      <c r="H34" s="10"/>
      <c r="I34" s="8"/>
      <c r="J34" s="8"/>
      <c r="K34" s="8"/>
      <c r="L34" s="8"/>
      <c r="M34" s="8"/>
      <c r="N34" s="8"/>
      <c r="O34" s="8"/>
      <c r="P34" s="8"/>
      <c r="Q34" s="8"/>
      <c r="R34" s="11">
        <v>0</v>
      </c>
      <c r="S34" s="11">
        <v>0</v>
      </c>
      <c r="T34" s="11">
        <v>0</v>
      </c>
      <c r="U34" s="11">
        <v>11048.38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11048.38</v>
      </c>
      <c r="AD34" s="11">
        <v>11048.38</v>
      </c>
      <c r="AE34" s="11">
        <v>0</v>
      </c>
      <c r="AF34" s="11">
        <v>11048.38</v>
      </c>
      <c r="AG34" s="11">
        <v>11048.38</v>
      </c>
      <c r="AH34" s="11">
        <v>11048.38</v>
      </c>
      <c r="AI34" s="11">
        <v>-11048.38</v>
      </c>
      <c r="AJ34" s="12"/>
      <c r="AK34" s="11">
        <v>-11048.38</v>
      </c>
      <c r="AL34" s="12"/>
      <c r="AM34" s="11">
        <v>0</v>
      </c>
      <c r="AN34" s="12"/>
    </row>
    <row r="35" spans="1:40" outlineLevel="3" x14ac:dyDescent="0.25">
      <c r="A35" s="8" t="s">
        <v>69</v>
      </c>
      <c r="B35" s="9" t="s">
        <v>59</v>
      </c>
      <c r="C35" s="8" t="s">
        <v>69</v>
      </c>
      <c r="D35" s="8"/>
      <c r="E35" s="8"/>
      <c r="F35" s="10"/>
      <c r="G35" s="10"/>
      <c r="H35" s="10"/>
      <c r="I35" s="8"/>
      <c r="J35" s="8"/>
      <c r="K35" s="8"/>
      <c r="L35" s="8"/>
      <c r="M35" s="8"/>
      <c r="N35" s="8"/>
      <c r="O35" s="8"/>
      <c r="P35" s="8"/>
      <c r="Q35" s="8"/>
      <c r="R35" s="11">
        <v>0</v>
      </c>
      <c r="S35" s="11">
        <v>0</v>
      </c>
      <c r="T35" s="11">
        <v>0</v>
      </c>
      <c r="U35" s="11">
        <v>11048.38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11048.38</v>
      </c>
      <c r="AD35" s="11">
        <v>11048.38</v>
      </c>
      <c r="AE35" s="11">
        <v>0</v>
      </c>
      <c r="AF35" s="11">
        <v>11048.38</v>
      </c>
      <c r="AG35" s="11">
        <v>11048.38</v>
      </c>
      <c r="AH35" s="11">
        <v>11048.38</v>
      </c>
      <c r="AI35" s="11">
        <v>-11048.38</v>
      </c>
      <c r="AJ35" s="12"/>
      <c r="AK35" s="11">
        <v>-11048.38</v>
      </c>
      <c r="AL35" s="12"/>
      <c r="AM35" s="11">
        <v>0</v>
      </c>
      <c r="AN35" s="12"/>
    </row>
    <row r="36" spans="1:40" ht="63.75" outlineLevel="4" x14ac:dyDescent="0.25">
      <c r="A36" s="8" t="s">
        <v>70</v>
      </c>
      <c r="B36" s="9" t="s">
        <v>71</v>
      </c>
      <c r="C36" s="8" t="s">
        <v>70</v>
      </c>
      <c r="D36" s="8"/>
      <c r="E36" s="8"/>
      <c r="F36" s="10"/>
      <c r="G36" s="10"/>
      <c r="H36" s="10"/>
      <c r="I36" s="8"/>
      <c r="J36" s="8"/>
      <c r="K36" s="8"/>
      <c r="L36" s="8"/>
      <c r="M36" s="8"/>
      <c r="N36" s="8"/>
      <c r="O36" s="8"/>
      <c r="P36" s="8"/>
      <c r="Q36" s="8"/>
      <c r="R36" s="11">
        <v>0</v>
      </c>
      <c r="S36" s="11">
        <v>0</v>
      </c>
      <c r="T36" s="11">
        <v>0</v>
      </c>
      <c r="U36" s="11">
        <v>11048.38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11048.38</v>
      </c>
      <c r="AD36" s="11">
        <v>11048.38</v>
      </c>
      <c r="AE36" s="11">
        <v>0</v>
      </c>
      <c r="AF36" s="11">
        <v>11048.38</v>
      </c>
      <c r="AG36" s="11">
        <v>11048.38</v>
      </c>
      <c r="AH36" s="11">
        <v>11048.38</v>
      </c>
      <c r="AI36" s="11">
        <v>-11048.38</v>
      </c>
      <c r="AJ36" s="12"/>
      <c r="AK36" s="11">
        <v>-11048.38</v>
      </c>
      <c r="AL36" s="12"/>
      <c r="AM36" s="11">
        <v>0</v>
      </c>
      <c r="AN36" s="12"/>
    </row>
    <row r="37" spans="1:40" ht="51" outlineLevel="2" x14ac:dyDescent="0.25">
      <c r="A37" s="8" t="s">
        <v>60</v>
      </c>
      <c r="B37" s="9" t="s">
        <v>61</v>
      </c>
      <c r="C37" s="8" t="s">
        <v>60</v>
      </c>
      <c r="D37" s="8"/>
      <c r="E37" s="8"/>
      <c r="F37" s="10"/>
      <c r="G37" s="10"/>
      <c r="H37" s="10"/>
      <c r="I37" s="8"/>
      <c r="J37" s="8"/>
      <c r="K37" s="8"/>
      <c r="L37" s="8"/>
      <c r="M37" s="8"/>
      <c r="N37" s="8"/>
      <c r="O37" s="8"/>
      <c r="P37" s="8"/>
      <c r="Q37" s="8"/>
      <c r="R37" s="11">
        <v>0</v>
      </c>
      <c r="S37" s="11">
        <v>0</v>
      </c>
      <c r="T37" s="11">
        <v>-86613.61</v>
      </c>
      <c r="U37" s="11">
        <v>-86613.61</v>
      </c>
      <c r="V37" s="11">
        <v>-86613.61</v>
      </c>
      <c r="W37" s="11">
        <v>-86613.61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-86613.61</v>
      </c>
      <c r="AD37" s="11">
        <v>-86613.61</v>
      </c>
      <c r="AE37" s="11">
        <v>0</v>
      </c>
      <c r="AF37" s="11">
        <v>-86613.61</v>
      </c>
      <c r="AG37" s="11">
        <v>-86613.61</v>
      </c>
      <c r="AH37" s="11">
        <v>-86613.61</v>
      </c>
      <c r="AI37" s="11">
        <v>0</v>
      </c>
      <c r="AJ37" s="12">
        <v>1</v>
      </c>
      <c r="AK37" s="11">
        <v>0</v>
      </c>
      <c r="AL37" s="12">
        <v>1</v>
      </c>
      <c r="AM37" s="11">
        <v>0</v>
      </c>
      <c r="AN37" s="12"/>
    </row>
    <row r="38" spans="1:40" ht="51" outlineLevel="3" x14ac:dyDescent="0.25">
      <c r="A38" s="8" t="s">
        <v>62</v>
      </c>
      <c r="B38" s="9" t="s">
        <v>63</v>
      </c>
      <c r="C38" s="8" t="s">
        <v>62</v>
      </c>
      <c r="D38" s="8"/>
      <c r="E38" s="8"/>
      <c r="F38" s="10"/>
      <c r="G38" s="10"/>
      <c r="H38" s="10"/>
      <c r="I38" s="8"/>
      <c r="J38" s="8"/>
      <c r="K38" s="8"/>
      <c r="L38" s="8"/>
      <c r="M38" s="8"/>
      <c r="N38" s="8"/>
      <c r="O38" s="8"/>
      <c r="P38" s="8"/>
      <c r="Q38" s="8"/>
      <c r="R38" s="11">
        <v>0</v>
      </c>
      <c r="S38" s="11">
        <v>0</v>
      </c>
      <c r="T38" s="11">
        <v>-86613.61</v>
      </c>
      <c r="U38" s="11">
        <v>-86613.61</v>
      </c>
      <c r="V38" s="11">
        <v>-86613.61</v>
      </c>
      <c r="W38" s="11">
        <v>-86613.61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-86613.61</v>
      </c>
      <c r="AD38" s="11">
        <v>-86613.61</v>
      </c>
      <c r="AE38" s="11">
        <v>0</v>
      </c>
      <c r="AF38" s="11">
        <v>-86613.61</v>
      </c>
      <c r="AG38" s="11">
        <v>-86613.61</v>
      </c>
      <c r="AH38" s="11">
        <v>-86613.61</v>
      </c>
      <c r="AI38" s="11">
        <v>0</v>
      </c>
      <c r="AJ38" s="12">
        <v>1</v>
      </c>
      <c r="AK38" s="11">
        <v>0</v>
      </c>
      <c r="AL38" s="12">
        <v>1</v>
      </c>
      <c r="AM38" s="11">
        <v>0</v>
      </c>
      <c r="AN38" s="12"/>
    </row>
    <row r="39" spans="1:40" ht="51" outlineLevel="4" x14ac:dyDescent="0.25">
      <c r="A39" s="8" t="s">
        <v>64</v>
      </c>
      <c r="B39" s="9" t="s">
        <v>65</v>
      </c>
      <c r="C39" s="8" t="s">
        <v>64</v>
      </c>
      <c r="D39" s="8"/>
      <c r="E39" s="8"/>
      <c r="F39" s="10"/>
      <c r="G39" s="10"/>
      <c r="H39" s="10"/>
      <c r="I39" s="8"/>
      <c r="J39" s="8"/>
      <c r="K39" s="8"/>
      <c r="L39" s="8"/>
      <c r="M39" s="8"/>
      <c r="N39" s="8"/>
      <c r="O39" s="8"/>
      <c r="P39" s="8"/>
      <c r="Q39" s="8"/>
      <c r="R39" s="11">
        <v>0</v>
      </c>
      <c r="S39" s="11">
        <v>0</v>
      </c>
      <c r="T39" s="11">
        <v>-86613.61</v>
      </c>
      <c r="U39" s="11">
        <v>-86613.61</v>
      </c>
      <c r="V39" s="11">
        <v>-86613.61</v>
      </c>
      <c r="W39" s="11">
        <v>-86613.61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-86613.61</v>
      </c>
      <c r="AD39" s="11">
        <v>-86613.61</v>
      </c>
      <c r="AE39" s="11">
        <v>0</v>
      </c>
      <c r="AF39" s="11">
        <v>-86613.61</v>
      </c>
      <c r="AG39" s="11">
        <v>-86613.61</v>
      </c>
      <c r="AH39" s="11">
        <v>-86613.61</v>
      </c>
      <c r="AI39" s="11">
        <v>0</v>
      </c>
      <c r="AJ39" s="12">
        <v>1</v>
      </c>
      <c r="AK39" s="11">
        <v>0</v>
      </c>
      <c r="AL39" s="12">
        <v>1</v>
      </c>
      <c r="AM39" s="11">
        <v>0</v>
      </c>
      <c r="AN39" s="12"/>
    </row>
    <row r="40" spans="1:40" ht="12.75" customHeight="1" x14ac:dyDescent="0.25">
      <c r="A40" s="28" t="s">
        <v>66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13"/>
      <c r="M40" s="13"/>
      <c r="N40" s="13"/>
      <c r="O40" s="13"/>
      <c r="P40" s="13"/>
      <c r="Q40" s="13"/>
      <c r="R40" s="14">
        <v>0</v>
      </c>
      <c r="S40" s="14">
        <v>10388316</v>
      </c>
      <c r="T40" s="14">
        <v>-86613.61</v>
      </c>
      <c r="U40" s="14">
        <f>U37+U32+U30+U26+U10+U34</f>
        <v>23555361.390000001</v>
      </c>
      <c r="V40" s="14">
        <v>10301702.390000001</v>
      </c>
      <c r="W40" s="14">
        <v>10301702.390000001</v>
      </c>
      <c r="X40" s="14">
        <v>0</v>
      </c>
      <c r="Y40" s="14">
        <v>0</v>
      </c>
      <c r="Z40" s="14">
        <v>0</v>
      </c>
      <c r="AA40" s="14">
        <v>0</v>
      </c>
      <c r="AB40" s="14">
        <v>87472.03</v>
      </c>
      <c r="AC40" s="14">
        <v>14475797.029999999</v>
      </c>
      <c r="AD40" s="14">
        <f>AD37+AD32+AD30+AD26+AD10+AD34</f>
        <v>23579538.110000003</v>
      </c>
      <c r="AE40" s="14">
        <v>87472.03</v>
      </c>
      <c r="AF40" s="14">
        <v>14475797.029999999</v>
      </c>
      <c r="AG40" s="14">
        <v>14388325</v>
      </c>
      <c r="AH40" s="14">
        <v>14388325</v>
      </c>
      <c r="AI40" s="14">
        <v>-4086622.61</v>
      </c>
      <c r="AJ40" s="15">
        <v>1.396693910898352</v>
      </c>
      <c r="AK40" s="14">
        <v>-4086622.61</v>
      </c>
      <c r="AL40" s="15">
        <v>1.396693910898352</v>
      </c>
      <c r="AM40" s="14">
        <v>0</v>
      </c>
      <c r="AN40" s="15"/>
    </row>
    <row r="41" spans="1:40" ht="12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 t="s">
        <v>1</v>
      </c>
      <c r="AI41" s="3"/>
      <c r="AJ41" s="3"/>
      <c r="AK41" s="3"/>
      <c r="AL41" s="3"/>
      <c r="AM41" s="3"/>
      <c r="AN41" s="3"/>
    </row>
    <row r="42" spans="1:40" x14ac:dyDescent="0.25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"/>
      <c r="AG42" s="2"/>
      <c r="AH42" s="2"/>
      <c r="AI42" s="2"/>
      <c r="AJ42" s="2"/>
      <c r="AK42" s="2"/>
      <c r="AL42" s="2"/>
      <c r="AM42" s="2"/>
      <c r="AN42" s="2"/>
    </row>
  </sheetData>
  <mergeCells count="34">
    <mergeCell ref="AI7:AJ7"/>
    <mergeCell ref="AK7:AL7"/>
    <mergeCell ref="U7:U8"/>
    <mergeCell ref="T7:T8"/>
    <mergeCell ref="V7:V8"/>
    <mergeCell ref="W7:W8"/>
    <mergeCell ref="X7:X8"/>
    <mergeCell ref="Y7:Y8"/>
    <mergeCell ref="AM7:AN7"/>
    <mergeCell ref="A5:AL5"/>
    <mergeCell ref="A6:AN6"/>
    <mergeCell ref="H7:H8"/>
    <mergeCell ref="L7:N7"/>
    <mergeCell ref="O7:O8"/>
    <mergeCell ref="Z7:Z8"/>
    <mergeCell ref="AA7:AA8"/>
    <mergeCell ref="AB7:AD7"/>
    <mergeCell ref="AE7:AG7"/>
    <mergeCell ref="A42:AE42"/>
    <mergeCell ref="A40:K40"/>
    <mergeCell ref="I7:K7"/>
    <mergeCell ref="A7:A8"/>
    <mergeCell ref="B7:B8"/>
    <mergeCell ref="C7:C8"/>
    <mergeCell ref="D7:D8"/>
    <mergeCell ref="E7:E8"/>
    <mergeCell ref="F7:F8"/>
    <mergeCell ref="G7:G8"/>
    <mergeCell ref="U1:AD2"/>
    <mergeCell ref="B3:U4"/>
    <mergeCell ref="P7:P8"/>
    <mergeCell ref="Q7:Q8"/>
    <mergeCell ref="R7:R8"/>
    <mergeCell ref="S7:S8"/>
  </mergeCells>
  <pageMargins left="0.39370078740157483" right="0.39370078740157483" top="0.59055118110236227" bottom="0.59055118110236227" header="0.39370078740157483" footer="0.39370078740157483"/>
  <pageSetup paperSize="9" scale="94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(6)</vt:lpstr>
      <vt:lpstr>'Документ (6)'!Заголовки_для_печати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MALOYROSLAVEC34\User</dc:creator>
  <cp:lastModifiedBy>InzhenerRA</cp:lastModifiedBy>
  <cp:lastPrinted>2020-03-05T11:00:14Z</cp:lastPrinted>
  <dcterms:created xsi:type="dcterms:W3CDTF">2019-07-26T07:40:58Z</dcterms:created>
  <dcterms:modified xsi:type="dcterms:W3CDTF">2020-06-09T03:19:09Z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user_13_3_13.08.2012_11_12_46(3).xls</vt:lpwstr>
  </property>
  <property fmtid="{D5CDD505-2E9C-101B-9397-08002B2CF9AE}" pid="3" name="Название отчета">
    <vt:lpwstr>user_13_3_13.08.2012_11_12_46(3).xls</vt:lpwstr>
  </property>
  <property fmtid="{D5CDD505-2E9C-101B-9397-08002B2CF9AE}" pid="4" name="Версия клиента">
    <vt:lpwstr>19.1.24.6170</vt:lpwstr>
  </property>
  <property fmtid="{D5CDD505-2E9C-101B-9397-08002B2CF9AE}" pid="5" name="Версия базы">
    <vt:lpwstr>19.1.1766.485933702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bks_2019_mo</vt:lpwstr>
  </property>
  <property fmtid="{D5CDD505-2E9C-101B-9397-08002B2CF9AE}" pid="9" name="Пользователь">
    <vt:lpwstr>user_13_3</vt:lpwstr>
  </property>
  <property fmtid="{D5CDD505-2E9C-101B-9397-08002B2CF9AE}" pid="10" name="Шаблон">
    <vt:lpwstr>sqr_info_isp_budg_inc_2019.xlt</vt:lpwstr>
  </property>
  <property fmtid="{D5CDD505-2E9C-101B-9397-08002B2CF9AE}" pid="11" name="Локальная база">
    <vt:lpwstr>не используется</vt:lpwstr>
  </property>
</Properties>
</file>